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sha\OneDrive\Documents\ASU\Work\Football Capstone\data\teams\cleaned\"/>
    </mc:Choice>
  </mc:AlternateContent>
  <xr:revisionPtr revIDLastSave="0" documentId="13_ncr:1_{0AB3E078-2D5E-4956-A1E0-FCB9059F28D1}" xr6:coauthVersionLast="47" xr6:coauthVersionMax="47" xr10:uidLastSave="{00000000-0000-0000-0000-000000000000}"/>
  <bookViews>
    <workbookView xWindow="-108" yWindow="-108" windowWidth="23256" windowHeight="13176" firstSheet="1" activeTab="4" xr2:uid="{00000000-000D-0000-FFFF-FFFF00000000}"/>
  </bookViews>
  <sheets>
    <sheet name="all_league_teams" sheetId="1" r:id="rId1"/>
    <sheet name="important_columns" sheetId="2" r:id="rId2"/>
    <sheet name="calculations" sheetId="3" r:id="rId3"/>
    <sheet name="percentiles" sheetId="4" r:id="rId4"/>
    <sheet name="recent_form_lo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K2" i="4"/>
  <c r="J2" i="4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K2" i="3"/>
  <c r="J2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I88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I80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I72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I64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H60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I56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I48" i="3"/>
  <c r="G48" i="3"/>
  <c r="F48" i="3"/>
  <c r="E48" i="3"/>
  <c r="D48" i="3"/>
  <c r="C48" i="3"/>
  <c r="I47" i="3"/>
  <c r="G47" i="3"/>
  <c r="F47" i="3"/>
  <c r="F47" i="4" s="1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I40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H35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I32" i="3"/>
  <c r="G32" i="3"/>
  <c r="F32" i="3"/>
  <c r="E32" i="3"/>
  <c r="D32" i="3"/>
  <c r="C32" i="3"/>
  <c r="H31" i="3"/>
  <c r="G31" i="3"/>
  <c r="F31" i="3"/>
  <c r="E31" i="3"/>
  <c r="D31" i="3"/>
  <c r="C31" i="3"/>
  <c r="I30" i="3"/>
  <c r="G30" i="3"/>
  <c r="F30" i="3"/>
  <c r="E30" i="3"/>
  <c r="D30" i="3"/>
  <c r="C30" i="3"/>
  <c r="G29" i="3"/>
  <c r="F29" i="3"/>
  <c r="F29" i="4" s="1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I24" i="3"/>
  <c r="G24" i="3"/>
  <c r="F24" i="3"/>
  <c r="E24" i="3"/>
  <c r="D24" i="3"/>
  <c r="C24" i="3"/>
  <c r="I23" i="3"/>
  <c r="H23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I20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I16" i="3"/>
  <c r="G16" i="3"/>
  <c r="F16" i="3"/>
  <c r="E16" i="3"/>
  <c r="D16" i="3"/>
  <c r="C16" i="3"/>
  <c r="I15" i="3"/>
  <c r="G15" i="3"/>
  <c r="F15" i="3"/>
  <c r="E15" i="3"/>
  <c r="D15" i="3"/>
  <c r="C15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I8" i="3"/>
  <c r="G8" i="3"/>
  <c r="F8" i="3"/>
  <c r="E8" i="3"/>
  <c r="D8" i="3"/>
  <c r="C8" i="3"/>
  <c r="I7" i="3"/>
  <c r="G7" i="3"/>
  <c r="F7" i="3"/>
  <c r="E7" i="3"/>
  <c r="D7" i="3"/>
  <c r="D7" i="4" s="1"/>
  <c r="C7" i="3"/>
  <c r="G6" i="3"/>
  <c r="F6" i="3"/>
  <c r="E6" i="3"/>
  <c r="D6" i="3"/>
  <c r="C6" i="3"/>
  <c r="C6" i="4" s="1"/>
  <c r="H5" i="3"/>
  <c r="G5" i="3"/>
  <c r="F5" i="3"/>
  <c r="E5" i="3"/>
  <c r="D5" i="3"/>
  <c r="C5" i="3"/>
  <c r="I4" i="3"/>
  <c r="G4" i="3"/>
  <c r="G4" i="4" s="1"/>
  <c r="F4" i="3"/>
  <c r="E4" i="3"/>
  <c r="D4" i="3"/>
  <c r="C4" i="3"/>
  <c r="G3" i="3"/>
  <c r="F3" i="3"/>
  <c r="E3" i="3"/>
  <c r="E3" i="4" s="1"/>
  <c r="D3" i="3"/>
  <c r="C3" i="3"/>
  <c r="G2" i="3"/>
  <c r="F2" i="3"/>
  <c r="E2" i="3"/>
  <c r="D2" i="3"/>
  <c r="C2" i="3"/>
  <c r="K97" i="2"/>
  <c r="J97" i="2"/>
  <c r="I97" i="3" s="1"/>
  <c r="I97" i="2"/>
  <c r="H97" i="3" s="1"/>
  <c r="H97" i="2"/>
  <c r="G97" i="2"/>
  <c r="F97" i="2"/>
  <c r="E97" i="2"/>
  <c r="D97" i="2"/>
  <c r="C97" i="2"/>
  <c r="K96" i="2"/>
  <c r="J96" i="2"/>
  <c r="I96" i="3" s="1"/>
  <c r="I96" i="2"/>
  <c r="H96" i="3" s="1"/>
  <c r="H96" i="2"/>
  <c r="G96" i="2"/>
  <c r="F96" i="2"/>
  <c r="E96" i="2"/>
  <c r="D96" i="2"/>
  <c r="C96" i="2"/>
  <c r="K95" i="2"/>
  <c r="J95" i="2"/>
  <c r="I95" i="3" s="1"/>
  <c r="I95" i="2"/>
  <c r="H95" i="3" s="1"/>
  <c r="H95" i="2"/>
  <c r="G95" i="2"/>
  <c r="F95" i="2"/>
  <c r="E95" i="2"/>
  <c r="D95" i="2"/>
  <c r="C95" i="2"/>
  <c r="K94" i="2"/>
  <c r="J94" i="2"/>
  <c r="I94" i="3" s="1"/>
  <c r="I94" i="2"/>
  <c r="H94" i="2"/>
  <c r="G94" i="2"/>
  <c r="F94" i="2"/>
  <c r="E94" i="2"/>
  <c r="D94" i="2"/>
  <c r="C94" i="2"/>
  <c r="K93" i="2"/>
  <c r="J93" i="2"/>
  <c r="I93" i="2"/>
  <c r="H93" i="3" s="1"/>
  <c r="H93" i="2"/>
  <c r="G93" i="2"/>
  <c r="F93" i="2"/>
  <c r="E93" i="2"/>
  <c r="D93" i="2"/>
  <c r="C93" i="2"/>
  <c r="K92" i="2"/>
  <c r="J92" i="2"/>
  <c r="I92" i="3" s="1"/>
  <c r="I92" i="2"/>
  <c r="H92" i="2"/>
  <c r="G92" i="2"/>
  <c r="F92" i="2"/>
  <c r="E92" i="2"/>
  <c r="D92" i="2"/>
  <c r="C92" i="2"/>
  <c r="K91" i="2"/>
  <c r="J91" i="2"/>
  <c r="I91" i="2"/>
  <c r="H91" i="2"/>
  <c r="G91" i="2"/>
  <c r="F91" i="2"/>
  <c r="E91" i="2"/>
  <c r="D91" i="2"/>
  <c r="C91" i="2"/>
  <c r="K90" i="2"/>
  <c r="J90" i="2"/>
  <c r="I90" i="3" s="1"/>
  <c r="I90" i="2"/>
  <c r="H90" i="3" s="1"/>
  <c r="H90" i="2"/>
  <c r="G90" i="2"/>
  <c r="F90" i="2"/>
  <c r="E90" i="2"/>
  <c r="D90" i="2"/>
  <c r="C90" i="2"/>
  <c r="K89" i="2"/>
  <c r="J89" i="2"/>
  <c r="I89" i="3" s="1"/>
  <c r="I89" i="2"/>
  <c r="H89" i="3" s="1"/>
  <c r="H89" i="2"/>
  <c r="G89" i="2"/>
  <c r="F89" i="2"/>
  <c r="E89" i="2"/>
  <c r="D89" i="2"/>
  <c r="C89" i="2"/>
  <c r="K88" i="2"/>
  <c r="J88" i="2"/>
  <c r="I88" i="2"/>
  <c r="H88" i="3" s="1"/>
  <c r="H88" i="2"/>
  <c r="G88" i="2"/>
  <c r="F88" i="2"/>
  <c r="E88" i="2"/>
  <c r="D88" i="2"/>
  <c r="C88" i="2"/>
  <c r="K87" i="2"/>
  <c r="J87" i="2"/>
  <c r="I87" i="3" s="1"/>
  <c r="I87" i="2"/>
  <c r="H87" i="3" s="1"/>
  <c r="H87" i="2"/>
  <c r="G87" i="2"/>
  <c r="F87" i="2"/>
  <c r="E87" i="2"/>
  <c r="D87" i="2"/>
  <c r="C87" i="2"/>
  <c r="K86" i="2"/>
  <c r="J86" i="2"/>
  <c r="I86" i="3" s="1"/>
  <c r="I86" i="2"/>
  <c r="H86" i="2"/>
  <c r="G86" i="2"/>
  <c r="F86" i="2"/>
  <c r="E86" i="2"/>
  <c r="D86" i="2"/>
  <c r="C86" i="2"/>
  <c r="K85" i="2"/>
  <c r="J85" i="2"/>
  <c r="I85" i="2"/>
  <c r="H85" i="3" s="1"/>
  <c r="H85" i="2"/>
  <c r="G85" i="2"/>
  <c r="F85" i="2"/>
  <c r="E85" i="2"/>
  <c r="D85" i="2"/>
  <c r="C85" i="2"/>
  <c r="K84" i="2"/>
  <c r="J84" i="2"/>
  <c r="I84" i="3" s="1"/>
  <c r="I84" i="2"/>
  <c r="H84" i="2"/>
  <c r="G84" i="2"/>
  <c r="F84" i="2"/>
  <c r="E84" i="2"/>
  <c r="D84" i="2"/>
  <c r="C84" i="2"/>
  <c r="K83" i="2"/>
  <c r="J83" i="2"/>
  <c r="I83" i="2"/>
  <c r="H83" i="2"/>
  <c r="G83" i="2"/>
  <c r="F83" i="2"/>
  <c r="E83" i="2"/>
  <c r="D83" i="2"/>
  <c r="C83" i="2"/>
  <c r="K82" i="2"/>
  <c r="J82" i="2"/>
  <c r="I82" i="3" s="1"/>
  <c r="I82" i="2"/>
  <c r="H82" i="3" s="1"/>
  <c r="H82" i="2"/>
  <c r="G82" i="2"/>
  <c r="F82" i="2"/>
  <c r="E82" i="2"/>
  <c r="D82" i="2"/>
  <c r="C82" i="2"/>
  <c r="K81" i="2"/>
  <c r="J81" i="2"/>
  <c r="I81" i="3" s="1"/>
  <c r="I81" i="2"/>
  <c r="H81" i="3" s="1"/>
  <c r="H81" i="2"/>
  <c r="G81" i="2"/>
  <c r="F81" i="2"/>
  <c r="E81" i="2"/>
  <c r="D81" i="2"/>
  <c r="C81" i="2"/>
  <c r="K80" i="2"/>
  <c r="J80" i="2"/>
  <c r="I80" i="2"/>
  <c r="H80" i="3" s="1"/>
  <c r="H80" i="2"/>
  <c r="G80" i="2"/>
  <c r="F80" i="2"/>
  <c r="E80" i="2"/>
  <c r="D80" i="2"/>
  <c r="C80" i="2"/>
  <c r="K79" i="2"/>
  <c r="J79" i="2"/>
  <c r="I79" i="3" s="1"/>
  <c r="I79" i="2"/>
  <c r="H79" i="3" s="1"/>
  <c r="H79" i="2"/>
  <c r="G79" i="2"/>
  <c r="F79" i="2"/>
  <c r="E79" i="2"/>
  <c r="D79" i="2"/>
  <c r="C79" i="2"/>
  <c r="K78" i="2"/>
  <c r="J78" i="2"/>
  <c r="I78" i="3" s="1"/>
  <c r="I78" i="2"/>
  <c r="H78" i="2"/>
  <c r="G78" i="2"/>
  <c r="F78" i="2"/>
  <c r="E78" i="2"/>
  <c r="D78" i="2"/>
  <c r="C78" i="2"/>
  <c r="K77" i="2"/>
  <c r="J77" i="2"/>
  <c r="I77" i="2"/>
  <c r="H77" i="3" s="1"/>
  <c r="H77" i="2"/>
  <c r="G77" i="2"/>
  <c r="F77" i="2"/>
  <c r="E77" i="2"/>
  <c r="D77" i="2"/>
  <c r="C77" i="2"/>
  <c r="K76" i="2"/>
  <c r="J76" i="2"/>
  <c r="I76" i="3" s="1"/>
  <c r="I76" i="2"/>
  <c r="H76" i="2"/>
  <c r="G76" i="2"/>
  <c r="F76" i="2"/>
  <c r="E76" i="2"/>
  <c r="D76" i="2"/>
  <c r="C76" i="2"/>
  <c r="K75" i="2"/>
  <c r="J75" i="2"/>
  <c r="I75" i="2"/>
  <c r="H75" i="2"/>
  <c r="G75" i="2"/>
  <c r="F75" i="2"/>
  <c r="E75" i="2"/>
  <c r="D75" i="2"/>
  <c r="C75" i="2"/>
  <c r="K74" i="2"/>
  <c r="J74" i="2"/>
  <c r="I74" i="3" s="1"/>
  <c r="I74" i="2"/>
  <c r="H74" i="3" s="1"/>
  <c r="H74" i="2"/>
  <c r="G74" i="2"/>
  <c r="F74" i="2"/>
  <c r="E74" i="2"/>
  <c r="D74" i="2"/>
  <c r="C74" i="2"/>
  <c r="K73" i="2"/>
  <c r="J73" i="2"/>
  <c r="I73" i="3" s="1"/>
  <c r="I73" i="2"/>
  <c r="H73" i="3" s="1"/>
  <c r="H73" i="2"/>
  <c r="G73" i="2"/>
  <c r="F73" i="2"/>
  <c r="E73" i="2"/>
  <c r="D73" i="2"/>
  <c r="C73" i="2"/>
  <c r="K72" i="2"/>
  <c r="J72" i="2"/>
  <c r="I72" i="2"/>
  <c r="H72" i="3" s="1"/>
  <c r="H72" i="2"/>
  <c r="G72" i="2"/>
  <c r="F72" i="2"/>
  <c r="E72" i="2"/>
  <c r="D72" i="2"/>
  <c r="C72" i="2"/>
  <c r="K71" i="2"/>
  <c r="J71" i="2"/>
  <c r="I71" i="3" s="1"/>
  <c r="I71" i="2"/>
  <c r="H71" i="3" s="1"/>
  <c r="H71" i="2"/>
  <c r="G71" i="2"/>
  <c r="F71" i="2"/>
  <c r="E71" i="2"/>
  <c r="D71" i="2"/>
  <c r="C71" i="2"/>
  <c r="K70" i="2"/>
  <c r="J70" i="2"/>
  <c r="I70" i="3" s="1"/>
  <c r="I70" i="2"/>
  <c r="H70" i="2"/>
  <c r="G70" i="2"/>
  <c r="F70" i="2"/>
  <c r="E70" i="2"/>
  <c r="D70" i="2"/>
  <c r="C70" i="2"/>
  <c r="K69" i="2"/>
  <c r="J69" i="2"/>
  <c r="I69" i="2"/>
  <c r="H69" i="3" s="1"/>
  <c r="H69" i="2"/>
  <c r="G69" i="2"/>
  <c r="F69" i="2"/>
  <c r="E69" i="2"/>
  <c r="D69" i="2"/>
  <c r="C69" i="2"/>
  <c r="K68" i="2"/>
  <c r="J68" i="2"/>
  <c r="I68" i="3" s="1"/>
  <c r="I68" i="2"/>
  <c r="H68" i="2"/>
  <c r="G68" i="2"/>
  <c r="F68" i="2"/>
  <c r="E68" i="2"/>
  <c r="D68" i="2"/>
  <c r="C68" i="2"/>
  <c r="K67" i="2"/>
  <c r="J67" i="2"/>
  <c r="I67" i="2"/>
  <c r="H67" i="2"/>
  <c r="G67" i="2"/>
  <c r="F67" i="2"/>
  <c r="E67" i="2"/>
  <c r="D67" i="2"/>
  <c r="C67" i="2"/>
  <c r="K66" i="2"/>
  <c r="J66" i="2"/>
  <c r="I66" i="3" s="1"/>
  <c r="I66" i="2"/>
  <c r="H66" i="3" s="1"/>
  <c r="H66" i="2"/>
  <c r="G66" i="2"/>
  <c r="F66" i="2"/>
  <c r="E66" i="2"/>
  <c r="D66" i="2"/>
  <c r="C66" i="2"/>
  <c r="K65" i="2"/>
  <c r="J65" i="2"/>
  <c r="I65" i="3" s="1"/>
  <c r="I65" i="2"/>
  <c r="H65" i="3" s="1"/>
  <c r="H65" i="2"/>
  <c r="G65" i="2"/>
  <c r="F65" i="2"/>
  <c r="E65" i="2"/>
  <c r="D65" i="2"/>
  <c r="C65" i="2"/>
  <c r="K64" i="2"/>
  <c r="J64" i="2"/>
  <c r="I64" i="2"/>
  <c r="H64" i="3" s="1"/>
  <c r="H64" i="2"/>
  <c r="G64" i="2"/>
  <c r="F64" i="2"/>
  <c r="E64" i="2"/>
  <c r="D64" i="2"/>
  <c r="C64" i="2"/>
  <c r="K63" i="2"/>
  <c r="J63" i="2"/>
  <c r="I63" i="3" s="1"/>
  <c r="I63" i="2"/>
  <c r="H63" i="3" s="1"/>
  <c r="H63" i="2"/>
  <c r="G63" i="2"/>
  <c r="F63" i="2"/>
  <c r="E63" i="2"/>
  <c r="D63" i="2"/>
  <c r="C63" i="2"/>
  <c r="K62" i="2"/>
  <c r="J62" i="2"/>
  <c r="I62" i="3" s="1"/>
  <c r="I62" i="2"/>
  <c r="H62" i="2"/>
  <c r="G62" i="2"/>
  <c r="F62" i="2"/>
  <c r="E62" i="2"/>
  <c r="D62" i="2"/>
  <c r="C62" i="2"/>
  <c r="K61" i="2"/>
  <c r="J61" i="2"/>
  <c r="I61" i="2"/>
  <c r="H61" i="3" s="1"/>
  <c r="H61" i="2"/>
  <c r="G61" i="2"/>
  <c r="F61" i="2"/>
  <c r="E61" i="2"/>
  <c r="D61" i="2"/>
  <c r="C61" i="2"/>
  <c r="K60" i="2"/>
  <c r="J60" i="2"/>
  <c r="I60" i="3" s="1"/>
  <c r="I60" i="2"/>
  <c r="H60" i="2"/>
  <c r="G60" i="2"/>
  <c r="F60" i="2"/>
  <c r="E60" i="2"/>
  <c r="D60" i="2"/>
  <c r="C60" i="2"/>
  <c r="K59" i="2"/>
  <c r="J59" i="2"/>
  <c r="I59" i="2"/>
  <c r="H59" i="2"/>
  <c r="G59" i="2"/>
  <c r="F59" i="2"/>
  <c r="E59" i="2"/>
  <c r="D59" i="2"/>
  <c r="C59" i="2"/>
  <c r="K58" i="2"/>
  <c r="J58" i="2"/>
  <c r="I58" i="3" s="1"/>
  <c r="I58" i="2"/>
  <c r="H58" i="3" s="1"/>
  <c r="H58" i="2"/>
  <c r="G58" i="2"/>
  <c r="F58" i="2"/>
  <c r="E58" i="2"/>
  <c r="D58" i="2"/>
  <c r="C58" i="2"/>
  <c r="K57" i="2"/>
  <c r="J57" i="2"/>
  <c r="I57" i="3" s="1"/>
  <c r="I57" i="2"/>
  <c r="H57" i="3" s="1"/>
  <c r="H57" i="2"/>
  <c r="G57" i="2"/>
  <c r="F57" i="2"/>
  <c r="E57" i="2"/>
  <c r="D57" i="2"/>
  <c r="C57" i="2"/>
  <c r="K56" i="2"/>
  <c r="J56" i="2"/>
  <c r="I56" i="2"/>
  <c r="H56" i="3" s="1"/>
  <c r="H56" i="2"/>
  <c r="G56" i="2"/>
  <c r="F56" i="2"/>
  <c r="E56" i="2"/>
  <c r="D56" i="2"/>
  <c r="C56" i="2"/>
  <c r="K55" i="2"/>
  <c r="J55" i="2"/>
  <c r="I55" i="3" s="1"/>
  <c r="I55" i="2"/>
  <c r="H55" i="3" s="1"/>
  <c r="H55" i="2"/>
  <c r="G55" i="2"/>
  <c r="F55" i="2"/>
  <c r="E55" i="2"/>
  <c r="D55" i="2"/>
  <c r="C55" i="2"/>
  <c r="K54" i="2"/>
  <c r="J54" i="2"/>
  <c r="I54" i="3" s="1"/>
  <c r="I54" i="2"/>
  <c r="H54" i="2"/>
  <c r="G54" i="2"/>
  <c r="F54" i="2"/>
  <c r="E54" i="2"/>
  <c r="D54" i="2"/>
  <c r="C54" i="2"/>
  <c r="K53" i="2"/>
  <c r="J53" i="2"/>
  <c r="I53" i="2"/>
  <c r="H53" i="3" s="1"/>
  <c r="H53" i="2"/>
  <c r="G53" i="2"/>
  <c r="F53" i="2"/>
  <c r="E53" i="2"/>
  <c r="D53" i="2"/>
  <c r="C53" i="2"/>
  <c r="K52" i="2"/>
  <c r="J52" i="2"/>
  <c r="I52" i="3" s="1"/>
  <c r="I52" i="2"/>
  <c r="H52" i="3" s="1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3" s="1"/>
  <c r="I50" i="2"/>
  <c r="H50" i="3" s="1"/>
  <c r="H50" i="2"/>
  <c r="G50" i="2"/>
  <c r="F50" i="2"/>
  <c r="E50" i="2"/>
  <c r="D50" i="2"/>
  <c r="C50" i="2"/>
  <c r="K49" i="2"/>
  <c r="J49" i="2"/>
  <c r="I49" i="3" s="1"/>
  <c r="I49" i="2"/>
  <c r="H49" i="3" s="1"/>
  <c r="H49" i="2"/>
  <c r="G49" i="2"/>
  <c r="F49" i="2"/>
  <c r="E49" i="2"/>
  <c r="D49" i="2"/>
  <c r="C49" i="2"/>
  <c r="K48" i="2"/>
  <c r="J48" i="2"/>
  <c r="I48" i="2"/>
  <c r="H48" i="3" s="1"/>
  <c r="H48" i="2"/>
  <c r="G48" i="2"/>
  <c r="F48" i="2"/>
  <c r="E48" i="2"/>
  <c r="D48" i="2"/>
  <c r="C48" i="2"/>
  <c r="K47" i="2"/>
  <c r="J47" i="2"/>
  <c r="I47" i="2"/>
  <c r="H47" i="3" s="1"/>
  <c r="H47" i="2"/>
  <c r="G47" i="2"/>
  <c r="F47" i="2"/>
  <c r="E47" i="2"/>
  <c r="D47" i="2"/>
  <c r="C47" i="2"/>
  <c r="K46" i="2"/>
  <c r="J46" i="2"/>
  <c r="I46" i="3" s="1"/>
  <c r="I46" i="2"/>
  <c r="H46" i="2"/>
  <c r="G46" i="2"/>
  <c r="F46" i="2"/>
  <c r="E46" i="2"/>
  <c r="D46" i="2"/>
  <c r="C46" i="2"/>
  <c r="K45" i="2"/>
  <c r="J45" i="2"/>
  <c r="I45" i="3" s="1"/>
  <c r="I45" i="2"/>
  <c r="H45" i="3" s="1"/>
  <c r="H45" i="2"/>
  <c r="G45" i="2"/>
  <c r="F45" i="2"/>
  <c r="E45" i="2"/>
  <c r="D45" i="2"/>
  <c r="C45" i="2"/>
  <c r="K44" i="2"/>
  <c r="J44" i="2"/>
  <c r="H44" i="3" s="1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3" s="1"/>
  <c r="I42" i="2"/>
  <c r="H42" i="3" s="1"/>
  <c r="H42" i="2"/>
  <c r="G42" i="2"/>
  <c r="F42" i="2"/>
  <c r="E42" i="2"/>
  <c r="D42" i="2"/>
  <c r="C42" i="2"/>
  <c r="K41" i="2"/>
  <c r="J41" i="2"/>
  <c r="I41" i="3" s="1"/>
  <c r="I41" i="2"/>
  <c r="H41" i="3" s="1"/>
  <c r="H41" i="2"/>
  <c r="G41" i="2"/>
  <c r="F41" i="2"/>
  <c r="E41" i="2"/>
  <c r="D41" i="2"/>
  <c r="C41" i="2"/>
  <c r="K40" i="2"/>
  <c r="J40" i="2"/>
  <c r="I40" i="2"/>
  <c r="H40" i="3" s="1"/>
  <c r="H40" i="2"/>
  <c r="G40" i="2"/>
  <c r="F40" i="2"/>
  <c r="E40" i="2"/>
  <c r="D40" i="2"/>
  <c r="C40" i="2"/>
  <c r="K39" i="2"/>
  <c r="J39" i="2"/>
  <c r="I39" i="3" s="1"/>
  <c r="I39" i="2"/>
  <c r="H39" i="3" s="1"/>
  <c r="H39" i="2"/>
  <c r="G39" i="2"/>
  <c r="F39" i="2"/>
  <c r="E39" i="2"/>
  <c r="D39" i="2"/>
  <c r="C39" i="2"/>
  <c r="K38" i="2"/>
  <c r="J38" i="2"/>
  <c r="I38" i="3" s="1"/>
  <c r="I38" i="2"/>
  <c r="H38" i="2"/>
  <c r="G38" i="2"/>
  <c r="F38" i="2"/>
  <c r="E38" i="2"/>
  <c r="D38" i="2"/>
  <c r="C38" i="2"/>
  <c r="K37" i="2"/>
  <c r="J37" i="2"/>
  <c r="I37" i="2"/>
  <c r="H37" i="3" s="1"/>
  <c r="H37" i="2"/>
  <c r="G37" i="2"/>
  <c r="F37" i="2"/>
  <c r="E37" i="2"/>
  <c r="D37" i="2"/>
  <c r="C37" i="2"/>
  <c r="K36" i="2"/>
  <c r="J36" i="2"/>
  <c r="I36" i="3" s="1"/>
  <c r="I36" i="2"/>
  <c r="H36" i="3" s="1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3" s="1"/>
  <c r="I34" i="2"/>
  <c r="H34" i="3" s="1"/>
  <c r="H34" i="2"/>
  <c r="G34" i="2"/>
  <c r="F34" i="2"/>
  <c r="E34" i="2"/>
  <c r="D34" i="2"/>
  <c r="C34" i="2"/>
  <c r="K33" i="2"/>
  <c r="J33" i="2"/>
  <c r="I33" i="3" s="1"/>
  <c r="I33" i="2"/>
  <c r="H33" i="3" s="1"/>
  <c r="H33" i="2"/>
  <c r="G33" i="2"/>
  <c r="F33" i="2"/>
  <c r="E33" i="2"/>
  <c r="D33" i="2"/>
  <c r="C33" i="2"/>
  <c r="K32" i="2"/>
  <c r="J32" i="2"/>
  <c r="I32" i="2"/>
  <c r="H32" i="3" s="1"/>
  <c r="H32" i="2"/>
  <c r="G32" i="2"/>
  <c r="F32" i="2"/>
  <c r="E32" i="2"/>
  <c r="D32" i="2"/>
  <c r="C32" i="2"/>
  <c r="K31" i="2"/>
  <c r="J31" i="2"/>
  <c r="I31" i="3" s="1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3" s="1"/>
  <c r="H29" i="2"/>
  <c r="G29" i="2"/>
  <c r="F29" i="2"/>
  <c r="E29" i="2"/>
  <c r="D29" i="2"/>
  <c r="C29" i="2"/>
  <c r="K28" i="2"/>
  <c r="J28" i="2"/>
  <c r="I28" i="3" s="1"/>
  <c r="I28" i="2"/>
  <c r="H28" i="3" s="1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3" s="1"/>
  <c r="I26" i="2"/>
  <c r="H26" i="3" s="1"/>
  <c r="H26" i="2"/>
  <c r="G26" i="2"/>
  <c r="F26" i="2"/>
  <c r="E26" i="2"/>
  <c r="D26" i="2"/>
  <c r="C26" i="2"/>
  <c r="K25" i="2"/>
  <c r="J25" i="2"/>
  <c r="I25" i="3" s="1"/>
  <c r="I25" i="2"/>
  <c r="H25" i="3" s="1"/>
  <c r="H25" i="2"/>
  <c r="G25" i="2"/>
  <c r="F25" i="2"/>
  <c r="E25" i="2"/>
  <c r="D25" i="2"/>
  <c r="C25" i="2"/>
  <c r="K24" i="2"/>
  <c r="J24" i="2"/>
  <c r="I24" i="2"/>
  <c r="H24" i="3" s="1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3" s="1"/>
  <c r="I22" i="2"/>
  <c r="H22" i="3" s="1"/>
  <c r="H22" i="2"/>
  <c r="G22" i="2"/>
  <c r="F22" i="2"/>
  <c r="E22" i="2"/>
  <c r="D22" i="2"/>
  <c r="C22" i="2"/>
  <c r="K21" i="2"/>
  <c r="J21" i="2"/>
  <c r="I21" i="2"/>
  <c r="H21" i="3" s="1"/>
  <c r="H21" i="2"/>
  <c r="G21" i="2"/>
  <c r="F21" i="2"/>
  <c r="E21" i="2"/>
  <c r="D21" i="2"/>
  <c r="C21" i="2"/>
  <c r="K20" i="2"/>
  <c r="J20" i="2"/>
  <c r="I20" i="2"/>
  <c r="H20" i="3" s="1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3" s="1"/>
  <c r="I18" i="2"/>
  <c r="H18" i="3" s="1"/>
  <c r="H18" i="2"/>
  <c r="G18" i="2"/>
  <c r="F18" i="2"/>
  <c r="E18" i="2"/>
  <c r="D18" i="2"/>
  <c r="C18" i="2"/>
  <c r="K17" i="2"/>
  <c r="J17" i="2"/>
  <c r="I17" i="3" s="1"/>
  <c r="I17" i="2"/>
  <c r="H17" i="3" s="1"/>
  <c r="H17" i="2"/>
  <c r="G17" i="2"/>
  <c r="F17" i="2"/>
  <c r="E17" i="2"/>
  <c r="D17" i="2"/>
  <c r="C17" i="2"/>
  <c r="K16" i="2"/>
  <c r="J16" i="2"/>
  <c r="I16" i="2"/>
  <c r="H16" i="3" s="1"/>
  <c r="H16" i="2"/>
  <c r="G16" i="2"/>
  <c r="F16" i="2"/>
  <c r="E16" i="2"/>
  <c r="D16" i="2"/>
  <c r="C16" i="2"/>
  <c r="K15" i="2"/>
  <c r="J15" i="2"/>
  <c r="I15" i="2"/>
  <c r="H15" i="3" s="1"/>
  <c r="H15" i="2"/>
  <c r="G15" i="2"/>
  <c r="F15" i="2"/>
  <c r="E15" i="2"/>
  <c r="D15" i="2"/>
  <c r="C15" i="2"/>
  <c r="K14" i="2"/>
  <c r="J14" i="2"/>
  <c r="I14" i="3" s="1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3" s="1"/>
  <c r="I10" i="2"/>
  <c r="H10" i="3" s="1"/>
  <c r="H10" i="2"/>
  <c r="G10" i="2"/>
  <c r="F10" i="2"/>
  <c r="E10" i="2"/>
  <c r="D10" i="2"/>
  <c r="C10" i="2"/>
  <c r="K9" i="2"/>
  <c r="J9" i="2"/>
  <c r="I9" i="3" s="1"/>
  <c r="I9" i="2"/>
  <c r="H9" i="3" s="1"/>
  <c r="H9" i="2"/>
  <c r="G9" i="2"/>
  <c r="F9" i="2"/>
  <c r="E9" i="2"/>
  <c r="D9" i="2"/>
  <c r="C9" i="2"/>
  <c r="K8" i="2"/>
  <c r="J8" i="2"/>
  <c r="I8" i="2"/>
  <c r="H8" i="3" s="1"/>
  <c r="H8" i="2"/>
  <c r="G8" i="2"/>
  <c r="F8" i="2"/>
  <c r="E8" i="2"/>
  <c r="D8" i="2"/>
  <c r="C8" i="2"/>
  <c r="K7" i="2"/>
  <c r="J7" i="2"/>
  <c r="I7" i="2"/>
  <c r="H7" i="3" s="1"/>
  <c r="H7" i="2"/>
  <c r="G7" i="2"/>
  <c r="F7" i="2"/>
  <c r="E7" i="2"/>
  <c r="D7" i="2"/>
  <c r="C7" i="2"/>
  <c r="K6" i="2"/>
  <c r="J6" i="2"/>
  <c r="I6" i="3" s="1"/>
  <c r="I6" i="2"/>
  <c r="H6" i="3" s="1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3" s="1"/>
  <c r="H4" i="2"/>
  <c r="G4" i="2"/>
  <c r="F4" i="2"/>
  <c r="E4" i="2"/>
  <c r="D4" i="2"/>
  <c r="C4" i="2"/>
  <c r="K3" i="2"/>
  <c r="J3" i="2"/>
  <c r="I3" i="3" s="1"/>
  <c r="I3" i="2"/>
  <c r="H3" i="2"/>
  <c r="G3" i="2"/>
  <c r="F3" i="2"/>
  <c r="E3" i="2"/>
  <c r="D3" i="2"/>
  <c r="C3" i="2"/>
  <c r="K2" i="2"/>
  <c r="J2" i="2"/>
  <c r="I2" i="3" s="1"/>
  <c r="I2" i="2"/>
  <c r="H2" i="3" s="1"/>
  <c r="H2" i="2"/>
  <c r="G2" i="2"/>
  <c r="F2" i="2"/>
  <c r="E2" i="2"/>
  <c r="D2" i="2"/>
  <c r="C2" i="2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92" i="1"/>
  <c r="AG92" i="1"/>
  <c r="AF92" i="1"/>
  <c r="AE92" i="1"/>
  <c r="AD92" i="1"/>
  <c r="AH91" i="1"/>
  <c r="AG91" i="1"/>
  <c r="AF91" i="1"/>
  <c r="AE91" i="1"/>
  <c r="AD91" i="1"/>
  <c r="AH90" i="1"/>
  <c r="AG90" i="1"/>
  <c r="AF90" i="1"/>
  <c r="AE90" i="1"/>
  <c r="AD90" i="1"/>
  <c r="AH89" i="1"/>
  <c r="AG89" i="1"/>
  <c r="AF89" i="1"/>
  <c r="AE89" i="1"/>
  <c r="AD89" i="1"/>
  <c r="AH88" i="1"/>
  <c r="AG88" i="1"/>
  <c r="AF88" i="1"/>
  <c r="AE88" i="1"/>
  <c r="AD88" i="1"/>
  <c r="AH87" i="1"/>
  <c r="AG87" i="1"/>
  <c r="AF87" i="1"/>
  <c r="AE87" i="1"/>
  <c r="AD87" i="1"/>
  <c r="AH86" i="1"/>
  <c r="AG86" i="1"/>
  <c r="AF86" i="1"/>
  <c r="AE86" i="1"/>
  <c r="AD86" i="1"/>
  <c r="AH85" i="1"/>
  <c r="AG85" i="1"/>
  <c r="AF85" i="1"/>
  <c r="AE85" i="1"/>
  <c r="AD85" i="1"/>
  <c r="AH84" i="1"/>
  <c r="AG84" i="1"/>
  <c r="AF84" i="1"/>
  <c r="AE84" i="1"/>
  <c r="AD84" i="1"/>
  <c r="AH83" i="1"/>
  <c r="AG83" i="1"/>
  <c r="AF83" i="1"/>
  <c r="AE83" i="1"/>
  <c r="AD83" i="1"/>
  <c r="AH82" i="1"/>
  <c r="AG82" i="1"/>
  <c r="AF82" i="1"/>
  <c r="AE82" i="1"/>
  <c r="AD82" i="1"/>
  <c r="AH81" i="1"/>
  <c r="AG81" i="1"/>
  <c r="AF81" i="1"/>
  <c r="AE81" i="1"/>
  <c r="AD81" i="1"/>
  <c r="AH80" i="1"/>
  <c r="AG80" i="1"/>
  <c r="AF80" i="1"/>
  <c r="AE80" i="1"/>
  <c r="AD80" i="1"/>
  <c r="AH79" i="1"/>
  <c r="AG79" i="1"/>
  <c r="AF79" i="1"/>
  <c r="AE79" i="1"/>
  <c r="AD79" i="1"/>
  <c r="AH78" i="1"/>
  <c r="AG78" i="1"/>
  <c r="AF78" i="1"/>
  <c r="AE78" i="1"/>
  <c r="AD78" i="1"/>
  <c r="AH77" i="1"/>
  <c r="AG77" i="1"/>
  <c r="AF77" i="1"/>
  <c r="AE77" i="1"/>
  <c r="AD77" i="1"/>
  <c r="AH76" i="1"/>
  <c r="AG76" i="1"/>
  <c r="AF76" i="1"/>
  <c r="AE76" i="1"/>
  <c r="AD76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7" i="1"/>
  <c r="AG67" i="1"/>
  <c r="AF67" i="1"/>
  <c r="AE67" i="1"/>
  <c r="AD67" i="1"/>
  <c r="AH66" i="1"/>
  <c r="AG66" i="1"/>
  <c r="AF66" i="1"/>
  <c r="AE66" i="1"/>
  <c r="AD66" i="1"/>
  <c r="AH65" i="1"/>
  <c r="AG65" i="1"/>
  <c r="AF65" i="1"/>
  <c r="AE65" i="1"/>
  <c r="AD65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AH60" i="1"/>
  <c r="AG60" i="1"/>
  <c r="AF60" i="1"/>
  <c r="AE60" i="1"/>
  <c r="AD60" i="1"/>
  <c r="AH59" i="1"/>
  <c r="AG59" i="1"/>
  <c r="AF59" i="1"/>
  <c r="AE59" i="1"/>
  <c r="AD59" i="1"/>
  <c r="AH58" i="1"/>
  <c r="AG58" i="1"/>
  <c r="AF58" i="1"/>
  <c r="AE58" i="1"/>
  <c r="AD58" i="1"/>
  <c r="AH57" i="1"/>
  <c r="AG57" i="1"/>
  <c r="AF57" i="1"/>
  <c r="AE57" i="1"/>
  <c r="AD57" i="1"/>
  <c r="AH56" i="1"/>
  <c r="AG56" i="1"/>
  <c r="AF56" i="1"/>
  <c r="AE56" i="1"/>
  <c r="AD56" i="1"/>
  <c r="AH55" i="1"/>
  <c r="AG55" i="1"/>
  <c r="AF55" i="1"/>
  <c r="AE55" i="1"/>
  <c r="AD55" i="1"/>
  <c r="AH54" i="1"/>
  <c r="AG54" i="1"/>
  <c r="AF54" i="1"/>
  <c r="AE54" i="1"/>
  <c r="AD54" i="1"/>
  <c r="AH53" i="1"/>
  <c r="AG53" i="1"/>
  <c r="AF53" i="1"/>
  <c r="AE53" i="1"/>
  <c r="AD53" i="1"/>
  <c r="AH52" i="1"/>
  <c r="AG52" i="1"/>
  <c r="AF52" i="1"/>
  <c r="AE52" i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D49" i="1"/>
  <c r="AH48" i="1"/>
  <c r="AG48" i="1"/>
  <c r="AF48" i="1"/>
  <c r="AE48" i="1"/>
  <c r="AD48" i="1"/>
  <c r="AH47" i="1"/>
  <c r="AG47" i="1"/>
  <c r="AF47" i="1"/>
  <c r="AE47" i="1"/>
  <c r="AD47" i="1"/>
  <c r="AH46" i="1"/>
  <c r="AG46" i="1"/>
  <c r="AF46" i="1"/>
  <c r="AE46" i="1"/>
  <c r="AD46" i="1"/>
  <c r="AH45" i="1"/>
  <c r="AG45" i="1"/>
  <c r="AF45" i="1"/>
  <c r="AE45" i="1"/>
  <c r="AD45" i="1"/>
  <c r="AH44" i="1"/>
  <c r="AG44" i="1"/>
  <c r="AF44" i="1"/>
  <c r="AE44" i="1"/>
  <c r="AD44" i="1"/>
  <c r="AH43" i="1"/>
  <c r="AG43" i="1"/>
  <c r="AF43" i="1"/>
  <c r="AE43" i="1"/>
  <c r="AD43" i="1"/>
  <c r="AH42" i="1"/>
  <c r="AG42" i="1"/>
  <c r="AF42" i="1"/>
  <c r="AE42" i="1"/>
  <c r="AD42" i="1"/>
  <c r="AH41" i="1"/>
  <c r="AG41" i="1"/>
  <c r="AF41" i="1"/>
  <c r="AE41" i="1"/>
  <c r="AD41" i="1"/>
  <c r="AH40" i="1"/>
  <c r="AG40" i="1"/>
  <c r="AF40" i="1"/>
  <c r="AE40" i="1"/>
  <c r="AD40" i="1"/>
  <c r="AH39" i="1"/>
  <c r="AG39" i="1"/>
  <c r="AF39" i="1"/>
  <c r="AE39" i="1"/>
  <c r="AD39" i="1"/>
  <c r="AH38" i="1"/>
  <c r="AG38" i="1"/>
  <c r="AF38" i="1"/>
  <c r="AE38" i="1"/>
  <c r="AD38" i="1"/>
  <c r="AH37" i="1"/>
  <c r="AG37" i="1"/>
  <c r="AF37" i="1"/>
  <c r="AE37" i="1"/>
  <c r="AD37" i="1"/>
  <c r="AH36" i="1"/>
  <c r="AG36" i="1"/>
  <c r="AF36" i="1"/>
  <c r="AE36" i="1"/>
  <c r="AD36" i="1"/>
  <c r="AH35" i="1"/>
  <c r="AG35" i="1"/>
  <c r="AF35" i="1"/>
  <c r="AE35" i="1"/>
  <c r="AD35" i="1"/>
  <c r="AH34" i="1"/>
  <c r="AG34" i="1"/>
  <c r="AF34" i="1"/>
  <c r="AE34" i="1"/>
  <c r="AD34" i="1"/>
  <c r="AH33" i="1"/>
  <c r="AG33" i="1"/>
  <c r="AF33" i="1"/>
  <c r="AE33" i="1"/>
  <c r="AD33" i="1"/>
  <c r="AH32" i="1"/>
  <c r="AG32" i="1"/>
  <c r="AF32" i="1"/>
  <c r="AE32" i="1"/>
  <c r="AD32" i="1"/>
  <c r="AH31" i="1"/>
  <c r="AG31" i="1"/>
  <c r="AF31" i="1"/>
  <c r="AE31" i="1"/>
  <c r="AD31" i="1"/>
  <c r="AH30" i="1"/>
  <c r="AG30" i="1"/>
  <c r="AF30" i="1"/>
  <c r="AE30" i="1"/>
  <c r="AD30" i="1"/>
  <c r="AH29" i="1"/>
  <c r="AG29" i="1"/>
  <c r="AF29" i="1"/>
  <c r="AE29" i="1"/>
  <c r="AD29" i="1"/>
  <c r="AH28" i="1"/>
  <c r="AG28" i="1"/>
  <c r="AF28" i="1"/>
  <c r="AE28" i="1"/>
  <c r="AD28" i="1"/>
  <c r="AH27" i="1"/>
  <c r="AG27" i="1"/>
  <c r="AF27" i="1"/>
  <c r="AE27" i="1"/>
  <c r="AD27" i="1"/>
  <c r="AH26" i="1"/>
  <c r="AG26" i="1"/>
  <c r="AF26" i="1"/>
  <c r="AE26" i="1"/>
  <c r="AD26" i="1"/>
  <c r="AH25" i="1"/>
  <c r="AG25" i="1"/>
  <c r="AF25" i="1"/>
  <c r="AE25" i="1"/>
  <c r="AD25" i="1"/>
  <c r="AH24" i="1"/>
  <c r="AG24" i="1"/>
  <c r="AF24" i="1"/>
  <c r="AE24" i="1"/>
  <c r="AD24" i="1"/>
  <c r="AH23" i="1"/>
  <c r="AG23" i="1"/>
  <c r="AF23" i="1"/>
  <c r="AE23" i="1"/>
  <c r="AD23" i="1"/>
  <c r="AH22" i="1"/>
  <c r="AG22" i="1"/>
  <c r="AF22" i="1"/>
  <c r="AE22" i="1"/>
  <c r="AD22" i="1"/>
  <c r="AH21" i="1"/>
  <c r="AG21" i="1"/>
  <c r="AF21" i="1"/>
  <c r="AE21" i="1"/>
  <c r="AD21" i="1"/>
  <c r="AH20" i="1"/>
  <c r="AG20" i="1"/>
  <c r="AF20" i="1"/>
  <c r="AE20" i="1"/>
  <c r="AD20" i="1"/>
  <c r="AH19" i="1"/>
  <c r="AG19" i="1"/>
  <c r="AF19" i="1"/>
  <c r="AE19" i="1"/>
  <c r="AD19" i="1"/>
  <c r="AH18" i="1"/>
  <c r="AG18" i="1"/>
  <c r="AF18" i="1"/>
  <c r="AE18" i="1"/>
  <c r="AD18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13" i="1"/>
  <c r="AG13" i="1"/>
  <c r="AF13" i="1"/>
  <c r="AE13" i="1"/>
  <c r="AD13" i="1"/>
  <c r="AH12" i="1"/>
  <c r="AG12" i="1"/>
  <c r="AF12" i="1"/>
  <c r="AE12" i="1"/>
  <c r="AD12" i="1"/>
  <c r="AH11" i="1"/>
  <c r="AG11" i="1"/>
  <c r="AF11" i="1"/>
  <c r="AE11" i="1"/>
  <c r="AD11" i="1"/>
  <c r="AH10" i="1"/>
  <c r="AG10" i="1"/>
  <c r="AF10" i="1"/>
  <c r="AE10" i="1"/>
  <c r="AD10" i="1"/>
  <c r="AH9" i="1"/>
  <c r="AG9" i="1"/>
  <c r="AF9" i="1"/>
  <c r="AE9" i="1"/>
  <c r="AD9" i="1"/>
  <c r="AH8" i="1"/>
  <c r="AG8" i="1"/>
  <c r="AF8" i="1"/>
  <c r="AE8" i="1"/>
  <c r="AD8" i="1"/>
  <c r="AH7" i="1"/>
  <c r="AG7" i="1"/>
  <c r="AF7" i="1"/>
  <c r="AE7" i="1"/>
  <c r="AD7" i="1"/>
  <c r="AH6" i="1"/>
  <c r="AG6" i="1"/>
  <c r="AF6" i="1"/>
  <c r="AE6" i="1"/>
  <c r="AD6" i="1"/>
  <c r="AH5" i="1"/>
  <c r="AG5" i="1"/>
  <c r="AF5" i="1"/>
  <c r="AE5" i="1"/>
  <c r="AD5" i="1"/>
  <c r="AH4" i="1"/>
  <c r="AG4" i="1"/>
  <c r="AF4" i="1"/>
  <c r="AE4" i="1"/>
  <c r="AD4" i="1"/>
  <c r="AH3" i="1"/>
  <c r="AG3" i="1"/>
  <c r="AF3" i="1"/>
  <c r="AE3" i="1"/>
  <c r="AD3" i="1"/>
  <c r="AH2" i="1"/>
  <c r="AG2" i="1"/>
  <c r="AF2" i="1"/>
  <c r="AE2" i="1"/>
  <c r="AD2" i="1"/>
  <c r="E8" i="4" l="1"/>
  <c r="E33" i="4"/>
  <c r="D3" i="4"/>
  <c r="F4" i="4"/>
  <c r="G12" i="4"/>
  <c r="C15" i="4"/>
  <c r="E16" i="4"/>
  <c r="G17" i="4"/>
  <c r="E19" i="4"/>
  <c r="D29" i="4"/>
  <c r="F37" i="4"/>
  <c r="D39" i="4"/>
  <c r="F40" i="4"/>
  <c r="C42" i="4"/>
  <c r="F43" i="4"/>
  <c r="I44" i="3"/>
  <c r="C46" i="4"/>
  <c r="D50" i="4"/>
  <c r="G51" i="4"/>
  <c r="E29" i="4"/>
  <c r="C32" i="4"/>
  <c r="C35" i="4"/>
  <c r="D42" i="4"/>
  <c r="C73" i="4"/>
  <c r="F11" i="4"/>
  <c r="C14" i="4"/>
  <c r="G19" i="4"/>
  <c r="C28" i="4"/>
  <c r="D2" i="4"/>
  <c r="D85" i="4"/>
  <c r="D70" i="4"/>
  <c r="D36" i="4"/>
  <c r="D21" i="4"/>
  <c r="D6" i="4"/>
  <c r="D61" i="4"/>
  <c r="D12" i="4"/>
  <c r="D76" i="4"/>
  <c r="D46" i="4"/>
  <c r="G3" i="4"/>
  <c r="C5" i="4"/>
  <c r="F7" i="4"/>
  <c r="G8" i="4"/>
  <c r="G11" i="4"/>
  <c r="G22" i="4"/>
  <c r="F26" i="4"/>
  <c r="D28" i="4"/>
  <c r="D38" i="4"/>
  <c r="C41" i="4"/>
  <c r="F42" i="4"/>
  <c r="E52" i="4"/>
  <c r="G65" i="4"/>
  <c r="E67" i="4"/>
  <c r="H68" i="3"/>
  <c r="G57" i="4"/>
  <c r="E7" i="4"/>
  <c r="F8" i="4"/>
  <c r="G16" i="4"/>
  <c r="C38" i="4"/>
  <c r="E46" i="4"/>
  <c r="D10" i="4"/>
  <c r="I5" i="3"/>
  <c r="I22" i="4" s="1"/>
  <c r="H14" i="3"/>
  <c r="I21" i="3"/>
  <c r="I29" i="3"/>
  <c r="H30" i="3"/>
  <c r="I37" i="3"/>
  <c r="H38" i="3"/>
  <c r="H46" i="3"/>
  <c r="I53" i="3"/>
  <c r="H54" i="3"/>
  <c r="I61" i="3"/>
  <c r="H62" i="3"/>
  <c r="I69" i="3"/>
  <c r="H70" i="3"/>
  <c r="I77" i="3"/>
  <c r="H78" i="3"/>
  <c r="H78" i="4" s="1"/>
  <c r="I85" i="3"/>
  <c r="H86" i="3"/>
  <c r="I93" i="3"/>
  <c r="H94" i="3"/>
  <c r="E2" i="4"/>
  <c r="E94" i="4"/>
  <c r="E79" i="4"/>
  <c r="E45" i="4"/>
  <c r="E30" i="4"/>
  <c r="E15" i="4"/>
  <c r="E85" i="4"/>
  <c r="E55" i="4"/>
  <c r="E6" i="4"/>
  <c r="E70" i="4"/>
  <c r="E21" i="4"/>
  <c r="H3" i="3"/>
  <c r="H3" i="4" s="1"/>
  <c r="D5" i="4"/>
  <c r="D13" i="4"/>
  <c r="E14" i="4"/>
  <c r="F21" i="4"/>
  <c r="D25" i="4"/>
  <c r="G26" i="4"/>
  <c r="E28" i="4"/>
  <c r="E38" i="4"/>
  <c r="C48" i="4"/>
  <c r="E49" i="4"/>
  <c r="C51" i="4"/>
  <c r="F52" i="4"/>
  <c r="E11" i="4"/>
  <c r="D15" i="4"/>
  <c r="G30" i="4"/>
  <c r="E36" i="4"/>
  <c r="E39" i="4"/>
  <c r="G40" i="4"/>
  <c r="G43" i="4"/>
  <c r="E59" i="4"/>
  <c r="C10" i="4"/>
  <c r="D18" i="4"/>
  <c r="C44" i="4"/>
  <c r="D45" i="4"/>
  <c r="G71" i="4"/>
  <c r="I76" i="4"/>
  <c r="C25" i="4"/>
  <c r="H79" i="4"/>
  <c r="F2" i="4"/>
  <c r="F94" i="4"/>
  <c r="F88" i="4"/>
  <c r="F54" i="4"/>
  <c r="F39" i="4"/>
  <c r="F24" i="4"/>
  <c r="F64" i="4"/>
  <c r="F15" i="4"/>
  <c r="F79" i="4"/>
  <c r="F30" i="4"/>
  <c r="G6" i="4"/>
  <c r="C9" i="4"/>
  <c r="E13" i="4"/>
  <c r="F14" i="4"/>
  <c r="G21" i="4"/>
  <c r="E25" i="4"/>
  <c r="D34" i="4"/>
  <c r="G35" i="4"/>
  <c r="D48" i="4"/>
  <c r="F49" i="4"/>
  <c r="G52" i="4"/>
  <c r="C54" i="4"/>
  <c r="G73" i="4"/>
  <c r="F5" i="4"/>
  <c r="D9" i="4"/>
  <c r="G10" i="4"/>
  <c r="C16" i="4"/>
  <c r="E17" i="4"/>
  <c r="C19" i="4"/>
  <c r="F20" i="4"/>
  <c r="G28" i="4"/>
  <c r="F31" i="4"/>
  <c r="E34" i="4"/>
  <c r="D37" i="4"/>
  <c r="G38" i="4"/>
  <c r="G44" i="4"/>
  <c r="C47" i="4"/>
  <c r="E48" i="4"/>
  <c r="G49" i="4"/>
  <c r="E51" i="4"/>
  <c r="F53" i="4"/>
  <c r="H37" i="4"/>
  <c r="H63" i="4"/>
  <c r="C4" i="4"/>
  <c r="F10" i="4"/>
  <c r="E20" i="4"/>
  <c r="C24" i="4"/>
  <c r="G32" i="4"/>
  <c r="D51" i="4"/>
  <c r="H49" i="4"/>
  <c r="E4" i="4"/>
  <c r="G5" i="4"/>
  <c r="C8" i="4"/>
  <c r="D16" i="4"/>
  <c r="F17" i="4"/>
  <c r="D19" i="4"/>
  <c r="G20" i="4"/>
  <c r="C22" i="4"/>
  <c r="D23" i="4"/>
  <c r="E24" i="4"/>
  <c r="G25" i="4"/>
  <c r="E27" i="4"/>
  <c r="G31" i="4"/>
  <c r="C33" i="4"/>
  <c r="F34" i="4"/>
  <c r="C36" i="4"/>
  <c r="E40" i="4"/>
  <c r="G41" i="4"/>
  <c r="E43" i="4"/>
  <c r="D47" i="4"/>
  <c r="I11" i="3"/>
  <c r="I55" i="4" s="1"/>
  <c r="I19" i="3"/>
  <c r="I27" i="3"/>
  <c r="I56" i="4" s="1"/>
  <c r="I35" i="3"/>
  <c r="I43" i="3"/>
  <c r="I80" i="4" s="1"/>
  <c r="I51" i="3"/>
  <c r="I51" i="4" s="1"/>
  <c r="I59" i="3"/>
  <c r="H59" i="3"/>
  <c r="I67" i="3"/>
  <c r="H67" i="3"/>
  <c r="I75" i="3"/>
  <c r="H75" i="3"/>
  <c r="H76" i="3"/>
  <c r="I83" i="3"/>
  <c r="I83" i="4" s="1"/>
  <c r="H83" i="3"/>
  <c r="H84" i="3"/>
  <c r="I91" i="3"/>
  <c r="H91" i="3"/>
  <c r="H92" i="3"/>
  <c r="C2" i="4"/>
  <c r="C91" i="4"/>
  <c r="C76" i="4"/>
  <c r="C61" i="4"/>
  <c r="C27" i="4"/>
  <c r="C12" i="4"/>
  <c r="F3" i="4"/>
  <c r="C7" i="4"/>
  <c r="D8" i="4"/>
  <c r="F9" i="4"/>
  <c r="D11" i="4"/>
  <c r="F12" i="4"/>
  <c r="G13" i="4"/>
  <c r="D17" i="4"/>
  <c r="G18" i="4"/>
  <c r="D20" i="4"/>
  <c r="F22" i="4"/>
  <c r="G23" i="4"/>
  <c r="E26" i="4"/>
  <c r="H27" i="3"/>
  <c r="C29" i="4"/>
  <c r="D30" i="4"/>
  <c r="E31" i="4"/>
  <c r="F32" i="4"/>
  <c r="C34" i="4"/>
  <c r="F35" i="4"/>
  <c r="C39" i="4"/>
  <c r="D40" i="4"/>
  <c r="F41" i="4"/>
  <c r="D43" i="4"/>
  <c r="F44" i="4"/>
  <c r="G45" i="4"/>
  <c r="I47" i="4"/>
  <c r="D49" i="4"/>
  <c r="G50" i="4"/>
  <c r="D52" i="4"/>
  <c r="E53" i="4"/>
  <c r="G55" i="4"/>
  <c r="E58" i="4"/>
  <c r="C60" i="4"/>
  <c r="E61" i="4"/>
  <c r="F62" i="4"/>
  <c r="E66" i="4"/>
  <c r="C68" i="4"/>
  <c r="E69" i="4"/>
  <c r="E78" i="4"/>
  <c r="G79" i="4"/>
  <c r="C81" i="4"/>
  <c r="D84" i="4"/>
  <c r="G85" i="4"/>
  <c r="D93" i="4"/>
  <c r="G54" i="4"/>
  <c r="C57" i="4"/>
  <c r="F58" i="4"/>
  <c r="D60" i="4"/>
  <c r="F61" i="4"/>
  <c r="G62" i="4"/>
  <c r="C65" i="4"/>
  <c r="F66" i="4"/>
  <c r="D68" i="4"/>
  <c r="E75" i="4"/>
  <c r="C77" i="4"/>
  <c r="F78" i="4"/>
  <c r="E87" i="4"/>
  <c r="D90" i="4"/>
  <c r="E93" i="4"/>
  <c r="G24" i="4"/>
  <c r="G53" i="4"/>
  <c r="D57" i="4"/>
  <c r="E60" i="4"/>
  <c r="G61" i="4"/>
  <c r="D65" i="4"/>
  <c r="G69" i="4"/>
  <c r="F72" i="4"/>
  <c r="D77" i="4"/>
  <c r="C83" i="4"/>
  <c r="F84" i="4"/>
  <c r="D86" i="4"/>
  <c r="F87" i="4"/>
  <c r="C92" i="4"/>
  <c r="C3" i="4"/>
  <c r="C52" i="4"/>
  <c r="G93" i="4"/>
  <c r="F96" i="4"/>
  <c r="C56" i="4"/>
  <c r="E57" i="4"/>
  <c r="C59" i="4"/>
  <c r="F60" i="4"/>
  <c r="C64" i="4"/>
  <c r="E65" i="4"/>
  <c r="F68" i="4"/>
  <c r="E71" i="4"/>
  <c r="G72" i="4"/>
  <c r="D74" i="4"/>
  <c r="E77" i="4"/>
  <c r="E86" i="4"/>
  <c r="G87" i="4"/>
  <c r="C89" i="4"/>
  <c r="D92" i="4"/>
  <c r="H32" i="4"/>
  <c r="G2" i="4"/>
  <c r="G63" i="4"/>
  <c r="G48" i="4"/>
  <c r="G33" i="4"/>
  <c r="D4" i="4"/>
  <c r="E5" i="4"/>
  <c r="F6" i="4"/>
  <c r="G7" i="4"/>
  <c r="I8" i="4"/>
  <c r="E10" i="4"/>
  <c r="H11" i="3"/>
  <c r="C13" i="4"/>
  <c r="D14" i="4"/>
  <c r="F16" i="4"/>
  <c r="C18" i="4"/>
  <c r="F19" i="4"/>
  <c r="C23" i="4"/>
  <c r="D24" i="4"/>
  <c r="F25" i="4"/>
  <c r="D27" i="4"/>
  <c r="F28" i="4"/>
  <c r="G29" i="4"/>
  <c r="D33" i="4"/>
  <c r="G34" i="4"/>
  <c r="E37" i="4"/>
  <c r="F38" i="4"/>
  <c r="E42" i="4"/>
  <c r="H43" i="3"/>
  <c r="C45" i="4"/>
  <c r="E47" i="4"/>
  <c r="F48" i="4"/>
  <c r="C50" i="4"/>
  <c r="F51" i="4"/>
  <c r="C55" i="4"/>
  <c r="D56" i="4"/>
  <c r="D59" i="4"/>
  <c r="G60" i="4"/>
  <c r="C63" i="4"/>
  <c r="D64" i="4"/>
  <c r="F71" i="4"/>
  <c r="G81" i="4"/>
  <c r="E83" i="4"/>
  <c r="C85" i="4"/>
  <c r="F86" i="4"/>
  <c r="E95" i="4"/>
  <c r="G96" i="4"/>
  <c r="G9" i="4"/>
  <c r="G77" i="4"/>
  <c r="F80" i="4"/>
  <c r="F92" i="4"/>
  <c r="D94" i="4"/>
  <c r="F95" i="4"/>
  <c r="C37" i="4"/>
  <c r="G15" i="4"/>
  <c r="E18" i="4"/>
  <c r="H19" i="3"/>
  <c r="C21" i="4"/>
  <c r="D22" i="4"/>
  <c r="E23" i="4"/>
  <c r="C26" i="4"/>
  <c r="F27" i="4"/>
  <c r="C31" i="4"/>
  <c r="D32" i="4"/>
  <c r="F33" i="4"/>
  <c r="D35" i="4"/>
  <c r="F36" i="4"/>
  <c r="G37" i="4"/>
  <c r="D41" i="4"/>
  <c r="G42" i="4"/>
  <c r="D44" i="4"/>
  <c r="F46" i="4"/>
  <c r="G47" i="4"/>
  <c r="E50" i="4"/>
  <c r="H51" i="3"/>
  <c r="C53" i="4"/>
  <c r="D54" i="4"/>
  <c r="F56" i="4"/>
  <c r="C58" i="4"/>
  <c r="F59" i="4"/>
  <c r="D62" i="4"/>
  <c r="E63" i="4"/>
  <c r="C66" i="4"/>
  <c r="F67" i="4"/>
  <c r="C69" i="4"/>
  <c r="F70" i="4"/>
  <c r="G80" i="4"/>
  <c r="D82" i="4"/>
  <c r="G95" i="4"/>
  <c r="D97" i="4"/>
  <c r="G39" i="4"/>
  <c r="G88" i="4"/>
  <c r="E9" i="4"/>
  <c r="C11" i="4"/>
  <c r="E12" i="4"/>
  <c r="F13" i="4"/>
  <c r="G14" i="4"/>
  <c r="C17" i="4"/>
  <c r="F18" i="4"/>
  <c r="C20" i="4"/>
  <c r="E22" i="4"/>
  <c r="F23" i="4"/>
  <c r="D26" i="4"/>
  <c r="G27" i="4"/>
  <c r="C30" i="4"/>
  <c r="D31" i="4"/>
  <c r="E32" i="4"/>
  <c r="E35" i="4"/>
  <c r="G36" i="4"/>
  <c r="C40" i="4"/>
  <c r="E41" i="4"/>
  <c r="C43" i="4"/>
  <c r="E44" i="4"/>
  <c r="F45" i="4"/>
  <c r="G46" i="4"/>
  <c r="C49" i="4"/>
  <c r="F50" i="4"/>
  <c r="D53" i="4"/>
  <c r="E54" i="4"/>
  <c r="F55" i="4"/>
  <c r="G56" i="4"/>
  <c r="D58" i="4"/>
  <c r="G59" i="4"/>
  <c r="E62" i="4"/>
  <c r="F63" i="4"/>
  <c r="G64" i="4"/>
  <c r="D66" i="4"/>
  <c r="G67" i="4"/>
  <c r="D69" i="4"/>
  <c r="C75" i="4"/>
  <c r="F76" i="4"/>
  <c r="D78" i="4"/>
  <c r="C84" i="4"/>
  <c r="G89" i="4"/>
  <c r="E91" i="4"/>
  <c r="C93" i="4"/>
  <c r="C67" i="4"/>
  <c r="D67" i="4"/>
  <c r="E68" i="4"/>
  <c r="F69" i="4"/>
  <c r="G70" i="4"/>
  <c r="C74" i="4"/>
  <c r="D75" i="4"/>
  <c r="E76" i="4"/>
  <c r="F77" i="4"/>
  <c r="G78" i="4"/>
  <c r="C82" i="4"/>
  <c r="D83" i="4"/>
  <c r="E84" i="4"/>
  <c r="F85" i="4"/>
  <c r="G86" i="4"/>
  <c r="C90" i="4"/>
  <c r="D91" i="4"/>
  <c r="E92" i="4"/>
  <c r="F93" i="4"/>
  <c r="G94" i="4"/>
  <c r="C97" i="4"/>
  <c r="G68" i="4"/>
  <c r="C72" i="4"/>
  <c r="D73" i="4"/>
  <c r="E74" i="4"/>
  <c r="F75" i="4"/>
  <c r="G76" i="4"/>
  <c r="C80" i="4"/>
  <c r="D81" i="4"/>
  <c r="E82" i="4"/>
  <c r="F83" i="4"/>
  <c r="G84" i="4"/>
  <c r="C88" i="4"/>
  <c r="D89" i="4"/>
  <c r="E90" i="4"/>
  <c r="F91" i="4"/>
  <c r="G92" i="4"/>
  <c r="C96" i="4"/>
  <c r="E97" i="4"/>
  <c r="C71" i="4"/>
  <c r="D72" i="4"/>
  <c r="E73" i="4"/>
  <c r="F74" i="4"/>
  <c r="G75" i="4"/>
  <c r="C79" i="4"/>
  <c r="D80" i="4"/>
  <c r="E81" i="4"/>
  <c r="F82" i="4"/>
  <c r="G83" i="4"/>
  <c r="C87" i="4"/>
  <c r="D88" i="4"/>
  <c r="E89" i="4"/>
  <c r="F90" i="4"/>
  <c r="G91" i="4"/>
  <c r="C95" i="4"/>
  <c r="D96" i="4"/>
  <c r="F97" i="4"/>
  <c r="F89" i="4"/>
  <c r="G90" i="4"/>
  <c r="C94" i="4"/>
  <c r="E96" i="4"/>
  <c r="G97" i="4"/>
  <c r="D55" i="4"/>
  <c r="E56" i="4"/>
  <c r="F57" i="4"/>
  <c r="G58" i="4"/>
  <c r="C62" i="4"/>
  <c r="D63" i="4"/>
  <c r="E64" i="4"/>
  <c r="F65" i="4"/>
  <c r="G66" i="4"/>
  <c r="C70" i="4"/>
  <c r="D71" i="4"/>
  <c r="E72" i="4"/>
  <c r="F73" i="4"/>
  <c r="G74" i="4"/>
  <c r="C78" i="4"/>
  <c r="D79" i="4"/>
  <c r="E80" i="4"/>
  <c r="F81" i="4"/>
  <c r="G82" i="4"/>
  <c r="C86" i="4"/>
  <c r="D87" i="4"/>
  <c r="E88" i="4"/>
  <c r="D95" i="4"/>
  <c r="I45" i="4" l="1"/>
  <c r="H96" i="4"/>
  <c r="H24" i="4"/>
  <c r="I79" i="4"/>
  <c r="I70" i="4"/>
  <c r="I28" i="4"/>
  <c r="H52" i="4"/>
  <c r="I77" i="4"/>
  <c r="H38" i="4"/>
  <c r="H69" i="4"/>
  <c r="H20" i="4"/>
  <c r="I90" i="4"/>
  <c r="H13" i="4"/>
  <c r="H82" i="4"/>
  <c r="H50" i="4"/>
  <c r="H18" i="4"/>
  <c r="H22" i="4"/>
  <c r="I36" i="4"/>
  <c r="H88" i="4"/>
  <c r="H16" i="4"/>
  <c r="H75" i="4"/>
  <c r="I35" i="4"/>
  <c r="H97" i="4"/>
  <c r="H33" i="4"/>
  <c r="H15" i="4"/>
  <c r="I71" i="4"/>
  <c r="I62" i="4"/>
  <c r="H28" i="4"/>
  <c r="H70" i="4"/>
  <c r="I37" i="4"/>
  <c r="I3" i="4"/>
  <c r="I82" i="4"/>
  <c r="H31" i="4"/>
  <c r="I81" i="4"/>
  <c r="I49" i="4"/>
  <c r="I17" i="4"/>
  <c r="H6" i="4"/>
  <c r="H29" i="4"/>
  <c r="H36" i="4"/>
  <c r="I18" i="4"/>
  <c r="I57" i="4"/>
  <c r="I54" i="4"/>
  <c r="H80" i="4"/>
  <c r="I27" i="4"/>
  <c r="I69" i="4"/>
  <c r="H21" i="4"/>
  <c r="H51" i="4"/>
  <c r="H43" i="4"/>
  <c r="H72" i="4"/>
  <c r="H91" i="4"/>
  <c r="H67" i="4"/>
  <c r="I19" i="4"/>
  <c r="H81" i="4"/>
  <c r="H17" i="4"/>
  <c r="H95" i="4"/>
  <c r="H85" i="4"/>
  <c r="I7" i="4"/>
  <c r="H47" i="4"/>
  <c r="H94" i="4"/>
  <c r="H62" i="4"/>
  <c r="I29" i="4"/>
  <c r="H12" i="4"/>
  <c r="I58" i="4"/>
  <c r="I44" i="4"/>
  <c r="I20" i="4"/>
  <c r="I73" i="4"/>
  <c r="I41" i="4"/>
  <c r="I9" i="4"/>
  <c r="I6" i="4"/>
  <c r="H7" i="4"/>
  <c r="I87" i="4"/>
  <c r="H44" i="4"/>
  <c r="I16" i="4"/>
  <c r="H89" i="4"/>
  <c r="I63" i="4"/>
  <c r="I46" i="4"/>
  <c r="I88" i="4"/>
  <c r="H64" i="4"/>
  <c r="I64" i="4"/>
  <c r="H27" i="4"/>
  <c r="I15" i="4"/>
  <c r="I91" i="4"/>
  <c r="I67" i="4"/>
  <c r="I11" i="4"/>
  <c r="H73" i="4"/>
  <c r="H9" i="4"/>
  <c r="I86" i="4"/>
  <c r="H77" i="4"/>
  <c r="H48" i="4"/>
  <c r="I38" i="4"/>
  <c r="I30" i="4"/>
  <c r="I93" i="4"/>
  <c r="I61" i="4"/>
  <c r="I21" i="4"/>
  <c r="H68" i="4"/>
  <c r="H4" i="4"/>
  <c r="I66" i="4"/>
  <c r="I42" i="4"/>
  <c r="H66" i="4"/>
  <c r="H34" i="4"/>
  <c r="H2" i="4"/>
  <c r="H53" i="4"/>
  <c r="I14" i="4"/>
  <c r="H61" i="4"/>
  <c r="I89" i="4"/>
  <c r="I43" i="4"/>
  <c r="H41" i="4"/>
  <c r="H8" i="4"/>
  <c r="H92" i="4"/>
  <c r="H25" i="4"/>
  <c r="I32" i="4"/>
  <c r="H55" i="4"/>
  <c r="H30" i="4"/>
  <c r="I13" i="4"/>
  <c r="H42" i="4"/>
  <c r="I48" i="4"/>
  <c r="I40" i="4"/>
  <c r="H11" i="4"/>
  <c r="H56" i="4"/>
  <c r="H84" i="4"/>
  <c r="H59" i="4"/>
  <c r="H65" i="4"/>
  <c r="I78" i="4"/>
  <c r="I68" i="4"/>
  <c r="I39" i="4"/>
  <c r="I94" i="4"/>
  <c r="H86" i="4"/>
  <c r="H54" i="4"/>
  <c r="H14" i="4"/>
  <c r="H93" i="4"/>
  <c r="I50" i="4"/>
  <c r="I26" i="4"/>
  <c r="I97" i="4"/>
  <c r="I65" i="4"/>
  <c r="I33" i="4"/>
  <c r="I52" i="4"/>
  <c r="H46" i="4"/>
  <c r="I2" i="4"/>
  <c r="I25" i="4"/>
  <c r="I72" i="4"/>
  <c r="H76" i="4"/>
  <c r="H35" i="4"/>
  <c r="I75" i="4"/>
  <c r="H23" i="4"/>
  <c r="I23" i="4"/>
  <c r="H60" i="4"/>
  <c r="I74" i="4"/>
  <c r="H5" i="4"/>
  <c r="H74" i="4"/>
  <c r="H10" i="4"/>
  <c r="I96" i="4"/>
  <c r="H19" i="4"/>
  <c r="H40" i="4"/>
  <c r="I24" i="4"/>
  <c r="H83" i="4"/>
  <c r="I59" i="4"/>
  <c r="H57" i="4"/>
  <c r="H71" i="4"/>
  <c r="I60" i="4"/>
  <c r="I95" i="4"/>
  <c r="I31" i="4"/>
  <c r="H87" i="4"/>
  <c r="I92" i="4"/>
  <c r="I12" i="4"/>
  <c r="I85" i="4"/>
  <c r="I53" i="4"/>
  <c r="I5" i="4"/>
  <c r="I4" i="4"/>
  <c r="I84" i="4"/>
  <c r="I34" i="4"/>
  <c r="I10" i="4"/>
  <c r="H90" i="4"/>
  <c r="H58" i="4"/>
  <c r="H26" i="4"/>
  <c r="H45" i="4"/>
  <c r="H39" i="4"/>
</calcChain>
</file>

<file path=xl/sharedStrings.xml><?xml version="1.0" encoding="utf-8"?>
<sst xmlns="http://schemas.openxmlformats.org/spreadsheetml/2006/main" count="2759" uniqueCount="508">
  <si>
    <t>League</t>
  </si>
  <si>
    <t>Team Name</t>
  </si>
  <si>
    <t>MP</t>
  </si>
  <si>
    <t>GF</t>
  </si>
  <si>
    <t>GA</t>
  </si>
  <si>
    <t>GD</t>
  </si>
  <si>
    <t>xG</t>
  </si>
  <si>
    <t>xGA</t>
  </si>
  <si>
    <t>xGD</t>
  </si>
  <si>
    <t>Shots/90</t>
  </si>
  <si>
    <t>SoT/90</t>
  </si>
  <si>
    <t>Goals/Shot</t>
  </si>
  <si>
    <t>Goals/SoT</t>
  </si>
  <si>
    <t>Avg Shot Distance</t>
  </si>
  <si>
    <t>Key Passes/90</t>
  </si>
  <si>
    <t>Passes into Final Third/90</t>
  </si>
  <si>
    <t>Passes into Penalty Area/90</t>
  </si>
  <si>
    <t>Crosses into Penalty Area/90</t>
  </si>
  <si>
    <t>Progressive Passes/90</t>
  </si>
  <si>
    <t>Possession %</t>
  </si>
  <si>
    <t>Defensive Duels Win %</t>
  </si>
  <si>
    <t>Aerial Duel Win %</t>
  </si>
  <si>
    <t>Most Common Formation</t>
  </si>
  <si>
    <t>Logo URL</t>
  </si>
  <si>
    <t>Top Goalscorer</t>
  </si>
  <si>
    <t>Goals</t>
  </si>
  <si>
    <t>Top Assister</t>
  </si>
  <si>
    <t>Assists</t>
  </si>
  <si>
    <t>Recent Form</t>
  </si>
  <si>
    <t>Match1</t>
  </si>
  <si>
    <t>Match2</t>
  </si>
  <si>
    <t>Match3</t>
  </si>
  <si>
    <t>Match4</t>
  </si>
  <si>
    <t>Match5</t>
  </si>
  <si>
    <t>Premier League</t>
  </si>
  <si>
    <t>Manchester City</t>
  </si>
  <si>
    <t>4-2-3-1</t>
  </si>
  <si>
    <t>https://cdn.ssref.net/nocdn/tlogo/fb/b8fd03ef.png</t>
  </si>
  <si>
    <t>Erling Haaland</t>
  </si>
  <si>
    <t>Savio</t>
  </si>
  <si>
    <t>DWWWW</t>
  </si>
  <si>
    <t>Arsenal FC</t>
  </si>
  <si>
    <t>4-3-3</t>
  </si>
  <si>
    <t>https://cdn.ssref.net/nocdn/tlogo/fb/18bb7c10.png</t>
  </si>
  <si>
    <t>Kai Havertz</t>
  </si>
  <si>
    <t>Bukayo Saka</t>
  </si>
  <si>
    <t>WWDWD</t>
  </si>
  <si>
    <t>Liverpool FC</t>
  </si>
  <si>
    <t>https://cdn.ssref.net/nocdn/tlogo/fb/822bd0ba.png</t>
  </si>
  <si>
    <t>Mohamed Salah</t>
  </si>
  <si>
    <t>WWWLW</t>
  </si>
  <si>
    <t>Chelsea FC</t>
  </si>
  <si>
    <t>https://cdn.ssref.net/nocdn/tlogo/fb/cff3d9bb.png</t>
  </si>
  <si>
    <t>Cole Palmer</t>
  </si>
  <si>
    <t>LWWLD</t>
  </si>
  <si>
    <t>Tottenham Hotspur</t>
  </si>
  <si>
    <t>https://cdn.ssref.net/nocdn/tlogo/fb/361ca564.png</t>
  </si>
  <si>
    <t>Brennan Johnson</t>
  </si>
  <si>
    <t>Son Heung-min</t>
  </si>
  <si>
    <t>DWLLW</t>
  </si>
  <si>
    <t>Manchester United</t>
  </si>
  <si>
    <t>3-4-3</t>
  </si>
  <si>
    <t>https://cdn.ssref.net/nocdn/tlogo/fb/19538871.png</t>
  </si>
  <si>
    <t>Bruno Fernandes</t>
  </si>
  <si>
    <t>Newcastle United</t>
  </si>
  <si>
    <t>https://cdn.ssref.net/nocdn/tlogo/fb/b2b47a98.png</t>
  </si>
  <si>
    <t>Alexander Isak</t>
  </si>
  <si>
    <t>Jacob Murphy</t>
  </si>
  <si>
    <t>WDDWW</t>
  </si>
  <si>
    <t>Aston Villa</t>
  </si>
  <si>
    <t>https://cdn.ssref.net/nocdn/tlogo/fb/8602292d.png</t>
  </si>
  <si>
    <t>Ollie Watkins</t>
  </si>
  <si>
    <t>Morgan Rogers</t>
  </si>
  <si>
    <t>WLWWW</t>
  </si>
  <si>
    <t>Brighton &amp; Hove Albion</t>
  </si>
  <si>
    <t>https://cdn.ssref.net/nocdn/tlogo/fb/d07537b9.png</t>
  </si>
  <si>
    <t>Danny Welbeck</t>
  </si>
  <si>
    <t>Joao Pedro</t>
  </si>
  <si>
    <t>WWWDD</t>
  </si>
  <si>
    <t>West Ham United</t>
  </si>
  <si>
    <t>https://cdn.ssref.net/nocdn/tlogo/fb/7c21e445.png</t>
  </si>
  <si>
    <t>Jarrod Bowen</t>
  </si>
  <si>
    <t>Nottingham Forest</t>
  </si>
  <si>
    <t>https://cdn.ssref.net/nocdn/tlogo/fb/e4a775cb.png</t>
  </si>
  <si>
    <t>Chris Wood</t>
  </si>
  <si>
    <t>Anthony Elanga</t>
  </si>
  <si>
    <t>DWDDW</t>
  </si>
  <si>
    <t>Crystal Palace</t>
  </si>
  <si>
    <t>https://cdn.ssref.net/nocdn/tlogo/fb/47c64c55.png</t>
  </si>
  <si>
    <t>Jean-Philippe Mateta</t>
  </si>
  <si>
    <t>Eberechi Eze</t>
  </si>
  <si>
    <t>LLWDD</t>
  </si>
  <si>
    <t>AFC Bournemouth</t>
  </si>
  <si>
    <t>https://cdn.ssref.net/nocdn/tlogo/fb/4ba7cbea.png</t>
  </si>
  <si>
    <t>Justin Kluivert</t>
  </si>
  <si>
    <t>DDLWL</t>
  </si>
  <si>
    <t>Brentford FC</t>
  </si>
  <si>
    <t>https://cdn.ssref.net/nocdn/tlogo/fb/cd051869.png</t>
  </si>
  <si>
    <t>Bryan Mbeumo</t>
  </si>
  <si>
    <t>Mikkel Damsgaard</t>
  </si>
  <si>
    <t>WLWWL</t>
  </si>
  <si>
    <t>Wolverhampton Wanderers</t>
  </si>
  <si>
    <t>https://cdn.ssref.net/nocdn/tlogo/fb/8cec06e1.png</t>
  </si>
  <si>
    <t>Matheus Cunha</t>
  </si>
  <si>
    <t>Rayan Ait-Nouri</t>
  </si>
  <si>
    <t>LLWDL</t>
  </si>
  <si>
    <t>Everton FC</t>
  </si>
  <si>
    <t>https://cdn.ssref.net/nocdn/tlogo/fb/d3fd31cc.png</t>
  </si>
  <si>
    <t>Iliman Ndiaye</t>
  </si>
  <si>
    <t>Dwight McNeil</t>
  </si>
  <si>
    <t>LLWLL</t>
  </si>
  <si>
    <t>Fulham FC</t>
  </si>
  <si>
    <t>https://cdn.ssref.net/nocdn/tlogo/fb/fd962109.png</t>
  </si>
  <si>
    <t>Raul Jimenez</t>
  </si>
  <si>
    <t>Antonee Robinson</t>
  </si>
  <si>
    <t>LWWDD</t>
  </si>
  <si>
    <t>Ipswich Town</t>
  </si>
  <si>
    <t>https://cdn.ssref.net/nocdn/tlogo/fb/b74092de.png</t>
  </si>
  <si>
    <t>Liam Delap</t>
  </si>
  <si>
    <t>Jack Clarke</t>
  </si>
  <si>
    <t>LLDDD</t>
  </si>
  <si>
    <t>Southampton FC</t>
  </si>
  <si>
    <t>https://cdn.ssref.net/nocdn/tlogo/fb/33c895d4.png</t>
  </si>
  <si>
    <t>Paul Onuachu</t>
  </si>
  <si>
    <t>Mateus Fernandes</t>
  </si>
  <si>
    <t>Leicester City</t>
  </si>
  <si>
    <t>https://cdn.ssref.net/nocdn/tlogo/fb/a2d435b3.png</t>
  </si>
  <si>
    <t>Jamie Vardy</t>
  </si>
  <si>
    <t>Wilfred Ndidi</t>
  </si>
  <si>
    <t>DLWLD</t>
  </si>
  <si>
    <t>Serie A</t>
  </si>
  <si>
    <t>Inter Milan</t>
  </si>
  <si>
    <t>https://cdn.ssref.net/nocdn/tlogo/fb/dc56fe14.png</t>
  </si>
  <si>
    <t>Marcus Thuram</t>
  </si>
  <si>
    <t>Federico Dimarco</t>
  </si>
  <si>
    <t>DWWDD</t>
  </si>
  <si>
    <t>Juventus FC</t>
  </si>
  <si>
    <t>https://cdn.ssref.net/nocdn/tlogo/fb/e0652b02.png</t>
  </si>
  <si>
    <t>Dusan Vlahovic</t>
  </si>
  <si>
    <t>Khephren Thuram</t>
  </si>
  <si>
    <t>WWDDW</t>
  </si>
  <si>
    <t>AC Milan</t>
  </si>
  <si>
    <t>Christian Pulisic</t>
  </si>
  <si>
    <t>DLDWL</t>
  </si>
  <si>
    <t>Atalanta BC</t>
  </si>
  <si>
    <t>https://cdn.ssref.net/nocdn/tlogo/fb/922493f3.png</t>
  </si>
  <si>
    <t>Mateo Retegui</t>
  </si>
  <si>
    <t>Raoul Bellanova</t>
  </si>
  <si>
    <t>LWLLW</t>
  </si>
  <si>
    <t>SSC Napoli</t>
  </si>
  <si>
    <t>https://cdn.ssref.net/nocdn/tlogo/fb/d48ad4ff.png</t>
  </si>
  <si>
    <t>Romelu Lukaku</t>
  </si>
  <si>
    <t>DLWWW</t>
  </si>
  <si>
    <t>AS Roma</t>
  </si>
  <si>
    <t>https://cdn.ssref.net/nocdn/tlogo/fb/cf74a709.png</t>
  </si>
  <si>
    <t>Artem Dovbyk</t>
  </si>
  <si>
    <t>Stephan El Shaarawy</t>
  </si>
  <si>
    <t>DLDDW</t>
  </si>
  <si>
    <t>SS Lazio</t>
  </si>
  <si>
    <t>https://cdn.ssref.net/nocdn/tlogo/fb/7213da33.png</t>
  </si>
  <si>
    <t>Pedro</t>
  </si>
  <si>
    <t>Nuno Tavares</t>
  </si>
  <si>
    <t>WLDWL</t>
  </si>
  <si>
    <t>Bologna FC 1909</t>
  </si>
  <si>
    <t>https://cdn.ssref.net/nocdn/tlogo/fb/1d8099f8.png</t>
  </si>
  <si>
    <t>Riccardo Orsolini</t>
  </si>
  <si>
    <t>Lewis Ferguson</t>
  </si>
  <si>
    <t>DLDDD</t>
  </si>
  <si>
    <t>ACF Fiorentina</t>
  </si>
  <si>
    <t>https://cdn.ssref.net/nocdn/tlogo/fb/421387cf.png</t>
  </si>
  <si>
    <t>Moise Kean</t>
  </si>
  <si>
    <t>Yacine Adli</t>
  </si>
  <si>
    <t>DDDDD</t>
  </si>
  <si>
    <t>Torino FC</t>
  </si>
  <si>
    <t>3-5-2</t>
  </si>
  <si>
    <t>https://cdn.ssref.net/nocdn/tlogo/fb/105360fe.png</t>
  </si>
  <si>
    <t>Che Adams</t>
  </si>
  <si>
    <t>Valentino Lazaro</t>
  </si>
  <si>
    <t>WDWWD</t>
  </si>
  <si>
    <t>Como 1907</t>
  </si>
  <si>
    <t>https://cdn.ssref.net/nocdn/tlogo/fb/28c9c3cd.png</t>
  </si>
  <si>
    <t>Simone Verdi</t>
  </si>
  <si>
    <t>Patrick Cutrone</t>
  </si>
  <si>
    <t>DLDLD</t>
  </si>
  <si>
    <t>Genoa CFC</t>
  </si>
  <si>
    <t>https://cdn.ssref.net/nocdn/tlogo/fb/658bf2de.png</t>
  </si>
  <si>
    <t>Andrea Pinamonti</t>
  </si>
  <si>
    <t>Aaron Martin</t>
  </si>
  <si>
    <t>WDWLD</t>
  </si>
  <si>
    <t>Udinese Calcio</t>
  </si>
  <si>
    <t>https://cdn.ssref.net/nocdn/tlogo/fb/04eea015.png</t>
  </si>
  <si>
    <t>Lorenzo Lucca</t>
  </si>
  <si>
    <t>Roberto Pereyra</t>
  </si>
  <si>
    <t>WDWWW</t>
  </si>
  <si>
    <t>Parma Calcio 1913</t>
  </si>
  <si>
    <t>https://cdn.ssref.net/nocdn/tlogo/fb/eab4234c.png</t>
  </si>
  <si>
    <t>Dennis Man</t>
  </si>
  <si>
    <t>Adrian Benedyczak</t>
  </si>
  <si>
    <t>LDWLL</t>
  </si>
  <si>
    <t>FC Empoli</t>
  </si>
  <si>
    <t>https://cdn.ssref.net/nocdn/tlogo/fb/a3d88bd8.png</t>
  </si>
  <si>
    <t>Sebastiano Esposito</t>
  </si>
  <si>
    <t>Liberato Cacace</t>
  </si>
  <si>
    <t>WDWDD</t>
  </si>
  <si>
    <t>Hellas Verona</t>
  </si>
  <si>
    <t>3-4-1-2</t>
  </si>
  <si>
    <t>https://cdn.ssref.net/nocdn/tlogo/fb/0e72edf2.png</t>
  </si>
  <si>
    <t>Casper Tengstedt</t>
  </si>
  <si>
    <t>Darko Lazovic</t>
  </si>
  <si>
    <t>LWLWL</t>
  </si>
  <si>
    <t>AC Monza</t>
  </si>
  <si>
    <t>https://cdn.ssref.net/nocdn/tlogo/fb/21680aa4.png</t>
  </si>
  <si>
    <t>Dany Mota</t>
  </si>
  <si>
    <t>Giorgos Kyriakopoulos</t>
  </si>
  <si>
    <t>DDLDD</t>
  </si>
  <si>
    <t>Cagliari Calcio</t>
  </si>
  <si>
    <t>https://cdn.ssref.net/nocdn/tlogo/fb/c4260e09.png</t>
  </si>
  <si>
    <t>Gianluca Lapadula</t>
  </si>
  <si>
    <t>Nahitan Nandez</t>
  </si>
  <si>
    <t>WDDLL</t>
  </si>
  <si>
    <t>US Lecce</t>
  </si>
  <si>
    <t>https://cdn.ssref.net/nocdn/tlogo/fb/ffcbe334.png</t>
  </si>
  <si>
    <t>Nikola Krstovic</t>
  </si>
  <si>
    <t>WLLWD</t>
  </si>
  <si>
    <t>Venezia FC</t>
  </si>
  <si>
    <t>https://cdn.ssref.net/nocdn/tlogo/fb/af5d5982.png</t>
  </si>
  <si>
    <t>Joel Pohjanpalo</t>
  </si>
  <si>
    <t>Gaetano Oristanio</t>
  </si>
  <si>
    <t>LLDLL</t>
  </si>
  <si>
    <t>La Liga</t>
  </si>
  <si>
    <t>Real Madrid</t>
  </si>
  <si>
    <t>https://cdn.ssref.net/nocdn/tlogo/fb/53a2f082.png</t>
  </si>
  <si>
    <t>Kylian Mbappe</t>
  </si>
  <si>
    <t>Jude Bellingham</t>
  </si>
  <si>
    <t>WDWDW</t>
  </si>
  <si>
    <t>FC Barcelona</t>
  </si>
  <si>
    <t>https://cdn.ssref.net/nocdn/tlogo/fb/206d90db.png</t>
  </si>
  <si>
    <t>Robert Lewandowski</t>
  </si>
  <si>
    <t>Lamine Yamal</t>
  </si>
  <si>
    <t>WWWWW</t>
  </si>
  <si>
    <t>Atletico de Madrid</t>
  </si>
  <si>
    <t>4-4-2</t>
  </si>
  <si>
    <t>https://cdn.ssref.net/nocdn/tlogo/fb/db3b9613.png</t>
  </si>
  <si>
    <t>Alexander Sorloth</t>
  </si>
  <si>
    <t>Antoine Griezmann</t>
  </si>
  <si>
    <t>DWDWW</t>
  </si>
  <si>
    <t>Real Sociedad</t>
  </si>
  <si>
    <t>4-1-4-1</t>
  </si>
  <si>
    <t>https://cdn.ssref.net/nocdn/tlogo/fb/e31d1cd9.png</t>
  </si>
  <si>
    <t>Mikel Oyarzabal</t>
  </si>
  <si>
    <t>Sergio Gomez</t>
  </si>
  <si>
    <t>LWLDL</t>
  </si>
  <si>
    <t>Athletic Bilbao</t>
  </si>
  <si>
    <t>https://cdn.ssref.net/nocdn/tlogo/fb/2b390eca.png</t>
  </si>
  <si>
    <t>Oihan Sancet</t>
  </si>
  <si>
    <t>Inaki Williams</t>
  </si>
  <si>
    <t>DLWLW</t>
  </si>
  <si>
    <t>Villarreal CF</t>
  </si>
  <si>
    <t>https://cdn.ssref.net/nocdn/tlogo/fb/2a8183b3.png</t>
  </si>
  <si>
    <t>Ayoze Perez</t>
  </si>
  <si>
    <t>Alex Baena</t>
  </si>
  <si>
    <t>DWWDW</t>
  </si>
  <si>
    <t>Valencia CF</t>
  </si>
  <si>
    <t>https://cdn.ssref.net/nocdn/tlogo/fb/dcc91a7b.png</t>
  </si>
  <si>
    <t>Hugo Duro</t>
  </si>
  <si>
    <t>Diego Lopez</t>
  </si>
  <si>
    <t>LLLDL</t>
  </si>
  <si>
    <t>Girona FC</t>
  </si>
  <si>
    <t>https://cdn.ssref.net/nocdn/tlogo/fb/9024a00a.png</t>
  </si>
  <si>
    <t>Cristhian Stuani</t>
  </si>
  <si>
    <t>Miguel Gutierrez</t>
  </si>
  <si>
    <t>DLWWL</t>
  </si>
  <si>
    <t>Sevilla FC</t>
  </si>
  <si>
    <t>https://cdn.ssref.net/nocdn/tlogo/fb/ad2be733.png</t>
  </si>
  <si>
    <t>Dodi Lukebakio</t>
  </si>
  <si>
    <t>Saul Niguez</t>
  </si>
  <si>
    <t>DLDLW</t>
  </si>
  <si>
    <t>Real Betis</t>
  </si>
  <si>
    <t>https://cdn.ssref.net/nocdn/tlogo/fb/fc536746.png</t>
  </si>
  <si>
    <t>Willian Jose</t>
  </si>
  <si>
    <t>Isco</t>
  </si>
  <si>
    <t>DWDWL</t>
  </si>
  <si>
    <t>UD Las Palmas</t>
  </si>
  <si>
    <t>https://cdn.ssref.net/nocdn/tlogo/fb/0049d422.png</t>
  </si>
  <si>
    <t>Fabio Silva</t>
  </si>
  <si>
    <t>Oliver McBurnie</t>
  </si>
  <si>
    <t>DLDLL</t>
  </si>
  <si>
    <t>CA Osasuna</t>
  </si>
  <si>
    <t>https://cdn.ssref.net/nocdn/tlogo/fb/03c57e2b.png</t>
  </si>
  <si>
    <t>Ante Budimir</t>
  </si>
  <si>
    <t>Bryan Zaragoza</t>
  </si>
  <si>
    <t>DWLWL</t>
  </si>
  <si>
    <t>Celta de Vigo</t>
  </si>
  <si>
    <t>https://cdn.ssref.net/nocdn/tlogo/fb/f25da7fb.png</t>
  </si>
  <si>
    <t>Borja Iglesias</t>
  </si>
  <si>
    <t>Oscar Mingueza</t>
  </si>
  <si>
    <t>WWLLW</t>
  </si>
  <si>
    <t>RCD Espanyol Barcelona</t>
  </si>
  <si>
    <t>https://cdn.ssref.net/nocdn/tlogo/fb/a8661628.png</t>
  </si>
  <si>
    <t>Martin Braithwaite</t>
  </si>
  <si>
    <t>Javi Puado</t>
  </si>
  <si>
    <t>LLDWW</t>
  </si>
  <si>
    <t>RCD Mallorca</t>
  </si>
  <si>
    <t>https://cdn.ssref.net/nocdn/tlogo/fb/2aa12281.png</t>
  </si>
  <si>
    <t>Vedat Muriqi</t>
  </si>
  <si>
    <t>Dani Rodriguez</t>
  </si>
  <si>
    <t>Getafe CF</t>
  </si>
  <si>
    <t>https://cdn.ssref.net/nocdn/tlogo/fb/7848bd64.png</t>
  </si>
  <si>
    <t>Mauro Arambarri</t>
  </si>
  <si>
    <t>Chrisantus Uche</t>
  </si>
  <si>
    <t>DDDLL</t>
  </si>
  <si>
    <t>Deportivo Alaves</t>
  </si>
  <si>
    <t>https://cdn.ssref.net/nocdn/tlogo/fb/8d6fd021.png</t>
  </si>
  <si>
    <t>Samu Omorodion</t>
  </si>
  <si>
    <t>Luis Rioja</t>
  </si>
  <si>
    <t>LDWWL</t>
  </si>
  <si>
    <t>Rayo Vallecano</t>
  </si>
  <si>
    <t>https://cdn.ssref.net/nocdn/tlogo/fb/98e8af82.png</t>
  </si>
  <si>
    <t>Jorge de Frutos</t>
  </si>
  <si>
    <t>Alvaro Garcia</t>
  </si>
  <si>
    <t>WDLLW</t>
  </si>
  <si>
    <t>Real Valladolid CF</t>
  </si>
  <si>
    <t>https://cdn.ssref.net/nocdn/tlogo/fb/17859612.png</t>
  </si>
  <si>
    <t>Mamadou Sylla</t>
  </si>
  <si>
    <t>Raul Moro</t>
  </si>
  <si>
    <t>WLDLL</t>
  </si>
  <si>
    <t>CD Leganes</t>
  </si>
  <si>
    <t>https://cdn.ssref.net/nocdn/tlogo/fb/7c6f2c78.png</t>
  </si>
  <si>
    <t>Neil El Aynaoui</t>
  </si>
  <si>
    <t>Adrien Thomasson</t>
  </si>
  <si>
    <t>DWDLL</t>
  </si>
  <si>
    <t>Bundesliga</t>
  </si>
  <si>
    <t>Bayern Munich</t>
  </si>
  <si>
    <t>https://cdn.ssref.net/nocdn/tlogo/fb/054efa67.png</t>
  </si>
  <si>
    <t>Harry Kane</t>
  </si>
  <si>
    <t>Michael Olise</t>
  </si>
  <si>
    <t>Bayer 04 Leverkusen</t>
  </si>
  <si>
    <t>https://cdn.ssref.net/nocdn/tlogo/fb/c7a9f859.png</t>
  </si>
  <si>
    <t>Patrik Schick</t>
  </si>
  <si>
    <t>Florian Wirtz</t>
  </si>
  <si>
    <t>DWWLW</t>
  </si>
  <si>
    <t>RB Leipzig</t>
  </si>
  <si>
    <t>https://cdn.ssref.net/nocdn/tlogo/fb/acbb6a5b.png</t>
  </si>
  <si>
    <t>Benjamin Sesko</t>
  </si>
  <si>
    <t>Xavi Simons</t>
  </si>
  <si>
    <t>WWWDL</t>
  </si>
  <si>
    <t>Borussia Dortmund</t>
  </si>
  <si>
    <t>https://cdn.ssref.net/nocdn/tlogo/fb/add600ae.png</t>
  </si>
  <si>
    <t>Serhou Guirassy</t>
  </si>
  <si>
    <t>Julian Brandt</t>
  </si>
  <si>
    <t>WWDWW</t>
  </si>
  <si>
    <t>VfB Stuttgart</t>
  </si>
  <si>
    <t>https://cdn.ssref.net/nocdn/tlogo/fb/598bc722.png</t>
  </si>
  <si>
    <t>Ermedin Demirovic</t>
  </si>
  <si>
    <t>Angelo Stiller</t>
  </si>
  <si>
    <t>DLWDW</t>
  </si>
  <si>
    <t>Eintracht Frankfurt</t>
  </si>
  <si>
    <t>https://cdn.ssref.net/nocdn/tlogo/fb/f0ac8ee6.png</t>
  </si>
  <si>
    <t>Hugo Ekitike</t>
  </si>
  <si>
    <t>Omar Marmoush</t>
  </si>
  <si>
    <t>VfL Wolfsburg</t>
  </si>
  <si>
    <t>https://cdn.ssref.net/nocdn/tlogo/fb/4eaa11d7.png</t>
  </si>
  <si>
    <t>Mohamed Amoura</t>
  </si>
  <si>
    <t>WLWLL</t>
  </si>
  <si>
    <t>TSG 1899 Hoffenheim</t>
  </si>
  <si>
    <t>https://cdn.ssref.net/nocdn/tlogo/fb/033ea6b8.png</t>
  </si>
  <si>
    <t>Andrej Kramaric</t>
  </si>
  <si>
    <t>DWLLL</t>
  </si>
  <si>
    <t>SC Freiburg</t>
  </si>
  <si>
    <t>https://cdn.ssref.net/nocdn/tlogo/fb/a486e511.png</t>
  </si>
  <si>
    <t>Ritsu Doan</t>
  </si>
  <si>
    <t>Vincenzo Grifo</t>
  </si>
  <si>
    <t>WWLWW</t>
  </si>
  <si>
    <t>1.FSV Mainz 05</t>
  </si>
  <si>
    <t>https://cdn.ssref.net/nocdn/tlogo/fb/a224b06a.png</t>
  </si>
  <si>
    <t>Jonathan Burkardt</t>
  </si>
  <si>
    <t>Anthony Caci</t>
  </si>
  <si>
    <t>WDDLW</t>
  </si>
  <si>
    <t>Borussia Monchengladbach</t>
  </si>
  <si>
    <t>https://cdn.ssref.net/nocdn/tlogo/fb/32f3ee20.png</t>
  </si>
  <si>
    <t>Tim Kleindienst</t>
  </si>
  <si>
    <t>SV Werder Bremen</t>
  </si>
  <si>
    <t>https://cdn.ssref.net/nocdn/tlogo/fb/62add3bf.png</t>
  </si>
  <si>
    <t>Jens Stage</t>
  </si>
  <si>
    <t>Mitchell Weiser</t>
  </si>
  <si>
    <t>WDDWL</t>
  </si>
  <si>
    <t>FC Augsburg</t>
  </si>
  <si>
    <t>https://cdn.ssref.net/nocdn/tlogo/fb/0cdc4311.png</t>
  </si>
  <si>
    <t>Alexis Claude-Maurice</t>
  </si>
  <si>
    <t>Jeffrey Gouweleeuw</t>
  </si>
  <si>
    <t>WDLWL</t>
  </si>
  <si>
    <t>1.FC Union Berlin</t>
  </si>
  <si>
    <t>https://cdn.ssref.net/nocdn/tlogo/fb/7a41008f.png</t>
  </si>
  <si>
    <t>Benedict Hollerbach</t>
  </si>
  <si>
    <t>Christopher Trimmel</t>
  </si>
  <si>
    <t>1.FC Heidenheim 1846</t>
  </si>
  <si>
    <t>https://cdn.ssref.net/nocdn/tlogo/fb/18d9d2a7.png</t>
  </si>
  <si>
    <t>Marvin Pieringer</t>
  </si>
  <si>
    <t>FC St. Pauli</t>
  </si>
  <si>
    <t>https://cdn.ssref.net/nocdn/tlogo/fb/54864664.png</t>
  </si>
  <si>
    <t>Morgan Guilavogui</t>
  </si>
  <si>
    <t>Jackson Irvine</t>
  </si>
  <si>
    <t>WLLLD</t>
  </si>
  <si>
    <t>VfL Bochum</t>
  </si>
  <si>
    <t>https://cdn.ssref.net/nocdn/tlogo/fb/b42c6323.png</t>
  </si>
  <si>
    <t>Myron Boadu</t>
  </si>
  <si>
    <t>Felix Passlack</t>
  </si>
  <si>
    <t>LLLLD</t>
  </si>
  <si>
    <t>Holstein Kiel</t>
  </si>
  <si>
    <t>https://cdn.ssref.net/nocdn/tlogo/fb/2ac661d9.png</t>
  </si>
  <si>
    <t>Shuto Machino</t>
  </si>
  <si>
    <t>Finn Porath</t>
  </si>
  <si>
    <t>Ligue 1</t>
  </si>
  <si>
    <t>Paris Saint-Germain</t>
  </si>
  <si>
    <t>https://cdn.ssref.net/nocdn/tlogo/fb/e2d8892c.png</t>
  </si>
  <si>
    <t>Ousmane Dembele</t>
  </si>
  <si>
    <t>Bradley Barcola</t>
  </si>
  <si>
    <t>AS Monaco</t>
  </si>
  <si>
    <t>https://cdn.ssref.net/nocdn/tlogo/fb/fd6114db.png</t>
  </si>
  <si>
    <t>Mika Biereth</t>
  </si>
  <si>
    <t>Maghnes Akliouche</t>
  </si>
  <si>
    <t>LOSC Lille</t>
  </si>
  <si>
    <t>https://cdn.ssref.net/nocdn/tlogo/fb/cb188c0c.png</t>
  </si>
  <si>
    <t>Jonathan David</t>
  </si>
  <si>
    <t>Olympique Marseille</t>
  </si>
  <si>
    <t>https://cdn.ssref.net/nocdn/tlogo/fb/5725cc7b.png</t>
  </si>
  <si>
    <t>Mason Greenwood</t>
  </si>
  <si>
    <t>Luis Henrique</t>
  </si>
  <si>
    <t>Olympique Lyon</t>
  </si>
  <si>
    <t>https://cdn.ssref.net/nocdn/tlogo/fb/d53c0b06.png</t>
  </si>
  <si>
    <t>Alexandre Lacazette</t>
  </si>
  <si>
    <t>Rayan Cherki</t>
  </si>
  <si>
    <t>RC Strasbourg Alsace</t>
  </si>
  <si>
    <t>https://cdn.ssref.net/nocdn/tlogo/fb/c0d3eab4.png</t>
  </si>
  <si>
    <t>Emanuel Emegha</t>
  </si>
  <si>
    <t>Dilane Bakwa</t>
  </si>
  <si>
    <t>DWLDD</t>
  </si>
  <si>
    <t>OGC Nice</t>
  </si>
  <si>
    <t>https://cdn.ssref.net/nocdn/tlogo/fb/132ebc33.png</t>
  </si>
  <si>
    <t>Evann Guessand</t>
  </si>
  <si>
    <t>Jonathan Clauss</t>
  </si>
  <si>
    <t>LDWLW</t>
  </si>
  <si>
    <t>Stade Rennais FC</t>
  </si>
  <si>
    <t>https://cdn.ssref.net/nocdn/tlogo/fb/b3072e00.png</t>
  </si>
  <si>
    <t>Arnaud Kalimuendo</t>
  </si>
  <si>
    <t>Ludovic Blas</t>
  </si>
  <si>
    <t>RC Lens</t>
  </si>
  <si>
    <t>https://cdn.ssref.net/nocdn/tlogo/fb/fd4e0f7d.png</t>
  </si>
  <si>
    <t>WWWLD</t>
  </si>
  <si>
    <t>Stade Brestois 29</t>
  </si>
  <si>
    <t>https://cdn.ssref.net/nocdn/tlogo/fb/fb08dbb3.png</t>
  </si>
  <si>
    <t>Ludovic Ajorque</t>
  </si>
  <si>
    <t>Mathias Pereira Lage</t>
  </si>
  <si>
    <t>LLWLW</t>
  </si>
  <si>
    <t>Stade Reims</t>
  </si>
  <si>
    <t>https://cdn.ssref.net/nocdn/tlogo/fb/7fdd64e0.png</t>
  </si>
  <si>
    <t>Keito Nakamura</t>
  </si>
  <si>
    <t>Junya Ito</t>
  </si>
  <si>
    <t>LDWWD</t>
  </si>
  <si>
    <t>FC Nantes</t>
  </si>
  <si>
    <t>https://cdn.ssref.net/nocdn/tlogo/fb/d7a486cd.png</t>
  </si>
  <si>
    <t>Matthis Abline</t>
  </si>
  <si>
    <t>Moses Simon</t>
  </si>
  <si>
    <t>DWWLD</t>
  </si>
  <si>
    <t>FC Toulouse</t>
  </si>
  <si>
    <t>https://cdn.ssref.net/nocdn/tlogo/fb/3f8c4b5f.png</t>
  </si>
  <si>
    <t>Zakaria Aboukhlal</t>
  </si>
  <si>
    <t>Gabriel Suazo</t>
  </si>
  <si>
    <t>AJ Auxerre</t>
  </si>
  <si>
    <t>5-4-1</t>
  </si>
  <si>
    <t>https://cdn.ssref.net/nocdn/tlogo/fb/5ae09109.png</t>
  </si>
  <si>
    <t>Gaitan Perrin</t>
  </si>
  <si>
    <t>WLLLL</t>
  </si>
  <si>
    <t>Le Havre AC</t>
  </si>
  <si>
    <t>https://cdn.ssref.net/nocdn/tlogo/fb/5c2737db.png</t>
  </si>
  <si>
    <t>Abdoulaye Toure</t>
  </si>
  <si>
    <t>Josue Casimir</t>
  </si>
  <si>
    <t>LWWLL</t>
  </si>
  <si>
    <t>AS Saint-Etienne</t>
  </si>
  <si>
    <t>https://cdn.ssref.net/nocdn/tlogo/fb/d298ef2c.png</t>
  </si>
  <si>
    <t>Lucas Stassin</t>
  </si>
  <si>
    <t>Zuriko Davitashvili</t>
  </si>
  <si>
    <t>LLLWL</t>
  </si>
  <si>
    <t>Montpellier HSC</t>
  </si>
  <si>
    <t>https://cdn.ssref.net/nocdn/tlogo/fb/281b0e73.png</t>
  </si>
  <si>
    <t>Arnaud Nordin</t>
  </si>
  <si>
    <t>Teji Savanier</t>
  </si>
  <si>
    <t>DLLLW</t>
  </si>
  <si>
    <t>Angers SCO</t>
  </si>
  <si>
    <t>https://cdn.ssref.net/nocdn/tlogo/fb/69236f98.png</t>
  </si>
  <si>
    <t>Esteban Lepaul</t>
  </si>
  <si>
    <t>Lilian Raolisoa</t>
  </si>
  <si>
    <t>LLLDD</t>
  </si>
  <si>
    <t>Goals Conceded</t>
  </si>
  <si>
    <t>xGC</t>
  </si>
  <si>
    <t>Defensive Duel Success Rate</t>
  </si>
  <si>
    <t>Aerial Duel Success Rate</t>
  </si>
  <si>
    <t>Possession</t>
  </si>
  <si>
    <t>Goals Scored</t>
  </si>
  <si>
    <t>Shots</t>
  </si>
  <si>
    <t>Passes into Final Third</t>
  </si>
  <si>
    <t>Shot Quality</t>
  </si>
  <si>
    <t>Patient Attack</t>
  </si>
  <si>
    <t>Match_Index</t>
  </si>
  <si>
    <t>Result</t>
  </si>
  <si>
    <t>W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</si>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</sst>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workbookViewId="0">
      <selection activeCell="B2" sqref="B2"/>
    </sheetView>
  </sheetViews>
  <sheetFormatPr defaultRowHeight="14.4" x14ac:dyDescent="0.3"/>
  <cols>
    <col min="1" max="1" width="13.6640625" bestFit="1" customWidth="1"/>
    <col min="2" max="2" width="23.44140625" bestFit="1" customWidth="1"/>
    <col min="3" max="3" width="3.5546875" bestFit="1" customWidth="1"/>
    <col min="4" max="4" width="3.33203125" bestFit="1" customWidth="1"/>
    <col min="5" max="5" width="3.44140625" bestFit="1" customWidth="1"/>
    <col min="6" max="6" width="3.6640625" bestFit="1" customWidth="1"/>
    <col min="7" max="8" width="5" bestFit="1" customWidth="1"/>
    <col min="9" max="9" width="5.6640625" bestFit="1" customWidth="1"/>
    <col min="10" max="10" width="8.109375" bestFit="1" customWidth="1"/>
    <col min="11" max="11" width="6.5546875" bestFit="1" customWidth="1"/>
    <col min="12" max="12" width="9.88671875" bestFit="1" customWidth="1"/>
    <col min="13" max="13" width="9.21875" bestFit="1" customWidth="1"/>
    <col min="14" max="14" width="15.21875" bestFit="1" customWidth="1"/>
    <col min="15" max="15" width="12.5546875" bestFit="1" customWidth="1"/>
    <col min="16" max="16" width="21.6640625" bestFit="1" customWidth="1"/>
    <col min="17" max="17" width="23.44140625" bestFit="1" customWidth="1"/>
    <col min="18" max="18" width="24.21875" bestFit="1" customWidth="1"/>
    <col min="19" max="19" width="19.33203125" bestFit="1" customWidth="1"/>
    <col min="20" max="20" width="12" bestFit="1" customWidth="1"/>
    <col min="21" max="21" width="19.33203125" customWidth="1"/>
    <col min="22" max="22" width="15.109375" bestFit="1" customWidth="1"/>
    <col min="23" max="23" width="21.44140625" bestFit="1" customWidth="1"/>
    <col min="24" max="24" width="43" bestFit="1" customWidth="1"/>
    <col min="25" max="25" width="19.109375" bestFit="1" customWidth="1"/>
    <col min="26" max="26" width="5.6640625" bestFit="1" customWidth="1"/>
    <col min="27" max="27" width="18.88671875" bestFit="1" customWidth="1"/>
    <col min="28" max="28" width="6.6640625" bestFit="1" customWidth="1"/>
    <col min="29" max="29" width="11.21875" bestFit="1" customWidth="1"/>
    <col min="30" max="34" width="7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B2" t="s">
        <v>35</v>
      </c>
      <c r="C2">
        <v>36</v>
      </c>
      <c r="D2">
        <v>67</v>
      </c>
      <c r="E2">
        <v>43</v>
      </c>
      <c r="F2">
        <v>24</v>
      </c>
      <c r="G2">
        <v>63.6</v>
      </c>
      <c r="H2">
        <v>45.3</v>
      </c>
      <c r="I2">
        <v>18.3</v>
      </c>
      <c r="J2">
        <v>15.89</v>
      </c>
      <c r="K2">
        <v>5.53</v>
      </c>
      <c r="L2">
        <v>0.11</v>
      </c>
      <c r="M2">
        <v>0.32</v>
      </c>
      <c r="N2">
        <v>16.899999999999999</v>
      </c>
      <c r="O2">
        <v>5</v>
      </c>
      <c r="P2">
        <v>17.89</v>
      </c>
      <c r="Q2">
        <v>4.66</v>
      </c>
      <c r="R2">
        <v>0.68</v>
      </c>
      <c r="S2">
        <v>20.52</v>
      </c>
      <c r="T2">
        <v>61.7</v>
      </c>
      <c r="U2" s="3">
        <v>60.421052631578952</v>
      </c>
      <c r="V2">
        <v>48.4</v>
      </c>
      <c r="W2" t="s">
        <v>36</v>
      </c>
      <c r="X2" t="s">
        <v>37</v>
      </c>
      <c r="Y2" t="s">
        <v>38</v>
      </c>
      <c r="Z2">
        <v>21</v>
      </c>
      <c r="AA2" t="s">
        <v>39</v>
      </c>
      <c r="AB2">
        <v>8</v>
      </c>
      <c r="AC2" t="s">
        <v>40</v>
      </c>
      <c r="AD2" t="str">
        <f t="shared" ref="AD2:AD33" si="0">MID(AC2,1,1)</f>
        <v>D</v>
      </c>
      <c r="AE2" t="str">
        <f t="shared" ref="AE2:AE33" si="1">MID(AC2,2,1)</f>
        <v>W</v>
      </c>
      <c r="AF2" t="str">
        <f t="shared" ref="AF2:AF33" si="2">MID(AC2,3,1)</f>
        <v>W</v>
      </c>
      <c r="AG2" t="str">
        <f t="shared" ref="AG2:AG33" si="3">MID(AC2,4,1)</f>
        <v>W</v>
      </c>
      <c r="AH2" t="str">
        <f t="shared" ref="AH2:AH33" si="4">MID(AC2,5,1)</f>
        <v>W</v>
      </c>
    </row>
    <row r="3" spans="1:34" x14ac:dyDescent="0.3">
      <c r="A3" t="s">
        <v>34</v>
      </c>
      <c r="B3" t="s">
        <v>41</v>
      </c>
      <c r="C3">
        <v>36</v>
      </c>
      <c r="D3">
        <v>66</v>
      </c>
      <c r="E3">
        <v>33</v>
      </c>
      <c r="F3">
        <v>33</v>
      </c>
      <c r="G3">
        <v>57</v>
      </c>
      <c r="H3">
        <v>32.299999999999997</v>
      </c>
      <c r="I3">
        <v>24.7</v>
      </c>
      <c r="J3">
        <v>14.14</v>
      </c>
      <c r="K3">
        <v>4.6399999999999997</v>
      </c>
      <c r="L3">
        <v>0.12</v>
      </c>
      <c r="M3">
        <v>0.37</v>
      </c>
      <c r="N3">
        <v>15</v>
      </c>
      <c r="O3">
        <v>4.4000000000000004</v>
      </c>
      <c r="P3">
        <v>14.52</v>
      </c>
      <c r="Q3">
        <v>4.5999999999999996</v>
      </c>
      <c r="R3">
        <v>0.76</v>
      </c>
      <c r="S3">
        <v>19.309999999999999</v>
      </c>
      <c r="T3">
        <v>56.9</v>
      </c>
      <c r="U3" s="3">
        <v>59.50266429840142</v>
      </c>
      <c r="V3">
        <v>50.5</v>
      </c>
      <c r="W3" s="1" t="s">
        <v>42</v>
      </c>
      <c r="X3" t="s">
        <v>43</v>
      </c>
      <c r="Y3" t="s">
        <v>44</v>
      </c>
      <c r="Z3">
        <v>9</v>
      </c>
      <c r="AA3" t="s">
        <v>45</v>
      </c>
      <c r="AB3">
        <v>10</v>
      </c>
      <c r="AC3" t="s">
        <v>46</v>
      </c>
      <c r="AD3" t="str">
        <f t="shared" si="0"/>
        <v>W</v>
      </c>
      <c r="AE3" t="str">
        <f t="shared" si="1"/>
        <v>W</v>
      </c>
      <c r="AF3" t="str">
        <f t="shared" si="2"/>
        <v>D</v>
      </c>
      <c r="AG3" t="str">
        <f t="shared" si="3"/>
        <v>W</v>
      </c>
      <c r="AH3" t="str">
        <f t="shared" si="4"/>
        <v>D</v>
      </c>
    </row>
    <row r="4" spans="1:34" x14ac:dyDescent="0.3">
      <c r="A4" t="s">
        <v>34</v>
      </c>
      <c r="B4" t="s">
        <v>47</v>
      </c>
      <c r="C4">
        <v>36</v>
      </c>
      <c r="D4">
        <v>83</v>
      </c>
      <c r="E4">
        <v>37</v>
      </c>
      <c r="F4">
        <v>46</v>
      </c>
      <c r="G4">
        <v>77.8</v>
      </c>
      <c r="H4">
        <v>34.6</v>
      </c>
      <c r="I4">
        <v>43.2</v>
      </c>
      <c r="J4">
        <v>16.86</v>
      </c>
      <c r="K4">
        <v>5.75</v>
      </c>
      <c r="L4">
        <v>0.12</v>
      </c>
      <c r="M4">
        <v>0.35</v>
      </c>
      <c r="N4">
        <v>16</v>
      </c>
      <c r="O4">
        <v>5.36</v>
      </c>
      <c r="P4">
        <v>16.54</v>
      </c>
      <c r="Q4">
        <v>4.57</v>
      </c>
      <c r="R4">
        <v>0.88</v>
      </c>
      <c r="S4">
        <v>20.03</v>
      </c>
      <c r="T4">
        <v>57.6</v>
      </c>
      <c r="U4" s="3">
        <v>61.88925081433225</v>
      </c>
      <c r="V4">
        <v>52.8</v>
      </c>
      <c r="W4" t="s">
        <v>36</v>
      </c>
      <c r="X4" t="s">
        <v>48</v>
      </c>
      <c r="Y4" t="s">
        <v>49</v>
      </c>
      <c r="Z4">
        <v>28</v>
      </c>
      <c r="AA4" t="s">
        <v>49</v>
      </c>
      <c r="AB4">
        <v>18</v>
      </c>
      <c r="AC4" t="s">
        <v>50</v>
      </c>
      <c r="AD4" t="str">
        <f t="shared" si="0"/>
        <v>W</v>
      </c>
      <c r="AE4" t="str">
        <f t="shared" si="1"/>
        <v>W</v>
      </c>
      <c r="AF4" t="str">
        <f t="shared" si="2"/>
        <v>W</v>
      </c>
      <c r="AG4" t="str">
        <f t="shared" si="3"/>
        <v>L</v>
      </c>
      <c r="AH4" t="str">
        <f t="shared" si="4"/>
        <v>W</v>
      </c>
    </row>
    <row r="5" spans="1:34" x14ac:dyDescent="0.3">
      <c r="A5" t="s">
        <v>34</v>
      </c>
      <c r="B5" t="s">
        <v>51</v>
      </c>
      <c r="C5">
        <v>36</v>
      </c>
      <c r="D5">
        <v>62</v>
      </c>
      <c r="E5">
        <v>43</v>
      </c>
      <c r="F5">
        <v>19</v>
      </c>
      <c r="G5">
        <v>65.900000000000006</v>
      </c>
      <c r="H5">
        <v>45.8</v>
      </c>
      <c r="I5">
        <v>20.100000000000001</v>
      </c>
      <c r="J5">
        <v>15.92</v>
      </c>
      <c r="K5">
        <v>5.5</v>
      </c>
      <c r="L5">
        <v>0.1</v>
      </c>
      <c r="M5">
        <v>0.28000000000000003</v>
      </c>
      <c r="N5">
        <v>16.7</v>
      </c>
      <c r="O5">
        <v>4.96</v>
      </c>
      <c r="P5">
        <v>15.99</v>
      </c>
      <c r="Q5">
        <v>3.78</v>
      </c>
      <c r="R5">
        <v>0.81</v>
      </c>
      <c r="S5">
        <v>17.079999999999998</v>
      </c>
      <c r="T5">
        <v>57.6</v>
      </c>
      <c r="U5" s="3">
        <v>62.342342342342342</v>
      </c>
      <c r="V5">
        <v>51.1</v>
      </c>
      <c r="W5" t="s">
        <v>36</v>
      </c>
      <c r="X5" t="s">
        <v>52</v>
      </c>
      <c r="Y5" t="s">
        <v>53</v>
      </c>
      <c r="Z5">
        <v>15</v>
      </c>
      <c r="AA5" t="s">
        <v>53</v>
      </c>
      <c r="AB5">
        <v>8</v>
      </c>
      <c r="AC5" t="s">
        <v>54</v>
      </c>
      <c r="AD5" t="str">
        <f t="shared" si="0"/>
        <v>L</v>
      </c>
      <c r="AE5" t="str">
        <f t="shared" si="1"/>
        <v>W</v>
      </c>
      <c r="AF5" t="str">
        <f t="shared" si="2"/>
        <v>W</v>
      </c>
      <c r="AG5" t="str">
        <f t="shared" si="3"/>
        <v>L</v>
      </c>
      <c r="AH5" t="str">
        <f t="shared" si="4"/>
        <v>D</v>
      </c>
    </row>
    <row r="6" spans="1:34" x14ac:dyDescent="0.3">
      <c r="A6" t="s">
        <v>34</v>
      </c>
      <c r="B6" t="s">
        <v>55</v>
      </c>
      <c r="C6">
        <v>36</v>
      </c>
      <c r="D6">
        <v>63</v>
      </c>
      <c r="E6">
        <v>59</v>
      </c>
      <c r="F6">
        <v>4</v>
      </c>
      <c r="G6">
        <v>56.2</v>
      </c>
      <c r="H6">
        <v>59.7</v>
      </c>
      <c r="I6">
        <v>-3.5</v>
      </c>
      <c r="J6">
        <v>13.53</v>
      </c>
      <c r="K6">
        <v>4.8600000000000003</v>
      </c>
      <c r="L6">
        <v>0.12</v>
      </c>
      <c r="M6">
        <v>0.33</v>
      </c>
      <c r="N6">
        <v>16</v>
      </c>
      <c r="O6">
        <v>4.1100000000000003</v>
      </c>
      <c r="P6">
        <v>13.71</v>
      </c>
      <c r="Q6">
        <v>4.0599999999999996</v>
      </c>
      <c r="R6">
        <v>0.92</v>
      </c>
      <c r="S6">
        <v>17.39</v>
      </c>
      <c r="T6">
        <v>55.8</v>
      </c>
      <c r="U6" s="3">
        <v>63.06729264475743</v>
      </c>
      <c r="V6">
        <v>49.8</v>
      </c>
      <c r="W6" s="1" t="s">
        <v>42</v>
      </c>
      <c r="X6" t="s">
        <v>56</v>
      </c>
      <c r="Y6" t="s">
        <v>57</v>
      </c>
      <c r="Z6">
        <v>11</v>
      </c>
      <c r="AA6" t="s">
        <v>58</v>
      </c>
      <c r="AB6">
        <v>9</v>
      </c>
      <c r="AC6" t="s">
        <v>59</v>
      </c>
      <c r="AD6" t="str">
        <f t="shared" si="0"/>
        <v>D</v>
      </c>
      <c r="AE6" t="str">
        <f t="shared" si="1"/>
        <v>W</v>
      </c>
      <c r="AF6" t="str">
        <f t="shared" si="2"/>
        <v>L</v>
      </c>
      <c r="AG6" t="str">
        <f t="shared" si="3"/>
        <v>L</v>
      </c>
      <c r="AH6" t="str">
        <f t="shared" si="4"/>
        <v>W</v>
      </c>
    </row>
    <row r="7" spans="1:34" x14ac:dyDescent="0.3">
      <c r="A7" t="s">
        <v>34</v>
      </c>
      <c r="B7" t="s">
        <v>60</v>
      </c>
      <c r="C7">
        <v>36</v>
      </c>
      <c r="D7">
        <v>42</v>
      </c>
      <c r="E7">
        <v>53</v>
      </c>
      <c r="F7">
        <v>-11</v>
      </c>
      <c r="G7">
        <v>49.4</v>
      </c>
      <c r="H7">
        <v>52.7</v>
      </c>
      <c r="I7">
        <v>-3.3</v>
      </c>
      <c r="J7">
        <v>13.75</v>
      </c>
      <c r="K7">
        <v>4.3899999999999997</v>
      </c>
      <c r="L7">
        <v>7.0000000000000007E-2</v>
      </c>
      <c r="M7">
        <v>0.23</v>
      </c>
      <c r="N7">
        <v>17.3</v>
      </c>
      <c r="O7">
        <v>4.24</v>
      </c>
      <c r="P7">
        <v>11.83</v>
      </c>
      <c r="Q7">
        <v>3.46</v>
      </c>
      <c r="R7">
        <v>0.78</v>
      </c>
      <c r="S7">
        <v>15.01</v>
      </c>
      <c r="T7">
        <v>53.2</v>
      </c>
      <c r="U7" s="3">
        <v>60.077519379844958</v>
      </c>
      <c r="V7">
        <v>49.1</v>
      </c>
      <c r="W7" s="1" t="s">
        <v>61</v>
      </c>
      <c r="X7" t="s">
        <v>62</v>
      </c>
      <c r="Y7" t="s">
        <v>63</v>
      </c>
      <c r="Z7">
        <v>8</v>
      </c>
      <c r="AA7" t="s">
        <v>63</v>
      </c>
      <c r="AB7">
        <v>9</v>
      </c>
      <c r="AC7" t="s">
        <v>59</v>
      </c>
      <c r="AD7" t="str">
        <f t="shared" si="0"/>
        <v>D</v>
      </c>
      <c r="AE7" t="str">
        <f t="shared" si="1"/>
        <v>W</v>
      </c>
      <c r="AF7" t="str">
        <f t="shared" si="2"/>
        <v>L</v>
      </c>
      <c r="AG7" t="str">
        <f t="shared" si="3"/>
        <v>L</v>
      </c>
      <c r="AH7" t="str">
        <f t="shared" si="4"/>
        <v>W</v>
      </c>
    </row>
    <row r="8" spans="1:34" x14ac:dyDescent="0.3">
      <c r="A8" t="s">
        <v>34</v>
      </c>
      <c r="B8" t="s">
        <v>64</v>
      </c>
      <c r="C8">
        <v>36</v>
      </c>
      <c r="D8">
        <v>68</v>
      </c>
      <c r="E8">
        <v>45</v>
      </c>
      <c r="F8">
        <v>23</v>
      </c>
      <c r="G8">
        <v>61.1</v>
      </c>
      <c r="H8">
        <v>43.7</v>
      </c>
      <c r="I8">
        <v>17.3</v>
      </c>
      <c r="J8">
        <v>13.56</v>
      </c>
      <c r="K8">
        <v>4.22</v>
      </c>
      <c r="L8">
        <v>0.13</v>
      </c>
      <c r="M8">
        <v>0.4</v>
      </c>
      <c r="N8">
        <v>15.9</v>
      </c>
      <c r="O8">
        <v>4.18</v>
      </c>
      <c r="P8">
        <v>11.94</v>
      </c>
      <c r="Q8">
        <v>4.21</v>
      </c>
      <c r="R8">
        <v>0.77</v>
      </c>
      <c r="S8">
        <v>16.73</v>
      </c>
      <c r="T8">
        <v>51</v>
      </c>
      <c r="U8" s="3">
        <v>61.363636363636367</v>
      </c>
      <c r="V8">
        <v>50.8</v>
      </c>
      <c r="W8" s="1" t="s">
        <v>42</v>
      </c>
      <c r="X8" t="s">
        <v>65</v>
      </c>
      <c r="Y8" t="s">
        <v>66</v>
      </c>
      <c r="Z8">
        <v>23</v>
      </c>
      <c r="AA8" t="s">
        <v>67</v>
      </c>
      <c r="AB8">
        <v>12</v>
      </c>
      <c r="AC8" t="s">
        <v>68</v>
      </c>
      <c r="AD8" t="str">
        <f t="shared" si="0"/>
        <v>W</v>
      </c>
      <c r="AE8" t="str">
        <f t="shared" si="1"/>
        <v>D</v>
      </c>
      <c r="AF8" t="str">
        <f t="shared" si="2"/>
        <v>D</v>
      </c>
      <c r="AG8" t="str">
        <f t="shared" si="3"/>
        <v>W</v>
      </c>
      <c r="AH8" t="str">
        <f t="shared" si="4"/>
        <v>W</v>
      </c>
    </row>
    <row r="9" spans="1:34" x14ac:dyDescent="0.3">
      <c r="A9" t="s">
        <v>34</v>
      </c>
      <c r="B9" t="s">
        <v>69</v>
      </c>
      <c r="C9">
        <v>36</v>
      </c>
      <c r="D9">
        <v>56</v>
      </c>
      <c r="E9">
        <v>49</v>
      </c>
      <c r="F9">
        <v>7</v>
      </c>
      <c r="G9">
        <v>54.3</v>
      </c>
      <c r="H9">
        <v>46.7</v>
      </c>
      <c r="I9">
        <v>7.6</v>
      </c>
      <c r="J9">
        <v>12.61</v>
      </c>
      <c r="K9">
        <v>4.1900000000000004</v>
      </c>
      <c r="L9">
        <v>0.11</v>
      </c>
      <c r="M9">
        <v>0.34</v>
      </c>
      <c r="N9">
        <v>16.2</v>
      </c>
      <c r="O9">
        <v>3.8</v>
      </c>
      <c r="P9">
        <v>11.98</v>
      </c>
      <c r="Q9">
        <v>3.3</v>
      </c>
      <c r="R9">
        <v>0.6</v>
      </c>
      <c r="S9">
        <v>13.93</v>
      </c>
      <c r="T9">
        <v>50.6</v>
      </c>
      <c r="U9" s="3">
        <v>57.679738562091501</v>
      </c>
      <c r="V9">
        <v>47.6</v>
      </c>
      <c r="W9" t="s">
        <v>36</v>
      </c>
      <c r="X9" t="s">
        <v>70</v>
      </c>
      <c r="Y9" t="s">
        <v>71</v>
      </c>
      <c r="Z9">
        <v>16</v>
      </c>
      <c r="AA9" t="s">
        <v>72</v>
      </c>
      <c r="AB9">
        <v>10</v>
      </c>
      <c r="AC9" t="s">
        <v>73</v>
      </c>
      <c r="AD9" t="str">
        <f t="shared" si="0"/>
        <v>W</v>
      </c>
      <c r="AE9" t="str">
        <f t="shared" si="1"/>
        <v>L</v>
      </c>
      <c r="AF9" t="str">
        <f t="shared" si="2"/>
        <v>W</v>
      </c>
      <c r="AG9" t="str">
        <f t="shared" si="3"/>
        <v>W</v>
      </c>
      <c r="AH9" t="str">
        <f t="shared" si="4"/>
        <v>W</v>
      </c>
    </row>
    <row r="10" spans="1:34" x14ac:dyDescent="0.3">
      <c r="A10" t="s">
        <v>34</v>
      </c>
      <c r="B10" t="s">
        <v>74</v>
      </c>
      <c r="C10">
        <v>36</v>
      </c>
      <c r="D10">
        <v>59</v>
      </c>
      <c r="E10">
        <v>56</v>
      </c>
      <c r="F10">
        <v>3</v>
      </c>
      <c r="G10">
        <v>54.3</v>
      </c>
      <c r="H10">
        <v>50.3</v>
      </c>
      <c r="I10">
        <v>4</v>
      </c>
      <c r="J10">
        <v>13.31</v>
      </c>
      <c r="K10">
        <v>4.5599999999999996</v>
      </c>
      <c r="L10">
        <v>0.11</v>
      </c>
      <c r="M10">
        <v>0.31</v>
      </c>
      <c r="N10">
        <v>17.2</v>
      </c>
      <c r="O10">
        <v>3.8</v>
      </c>
      <c r="P10">
        <v>12.3</v>
      </c>
      <c r="Q10">
        <v>3.49</v>
      </c>
      <c r="R10">
        <v>0.93</v>
      </c>
      <c r="S10">
        <v>15.91</v>
      </c>
      <c r="T10">
        <v>52.1</v>
      </c>
      <c r="U10" s="3">
        <v>60.909090909090907</v>
      </c>
      <c r="V10">
        <v>52.1</v>
      </c>
      <c r="W10" t="s">
        <v>36</v>
      </c>
      <c r="X10" t="s">
        <v>75</v>
      </c>
      <c r="Y10" t="s">
        <v>76</v>
      </c>
      <c r="Z10">
        <v>10</v>
      </c>
      <c r="AA10" t="s">
        <v>77</v>
      </c>
      <c r="AB10">
        <v>6</v>
      </c>
      <c r="AC10" t="s">
        <v>78</v>
      </c>
      <c r="AD10" t="str">
        <f t="shared" si="0"/>
        <v>W</v>
      </c>
      <c r="AE10" t="str">
        <f t="shared" si="1"/>
        <v>W</v>
      </c>
      <c r="AF10" t="str">
        <f t="shared" si="2"/>
        <v>W</v>
      </c>
      <c r="AG10" t="str">
        <f t="shared" si="3"/>
        <v>D</v>
      </c>
      <c r="AH10" t="str">
        <f t="shared" si="4"/>
        <v>D</v>
      </c>
    </row>
    <row r="11" spans="1:34" x14ac:dyDescent="0.3">
      <c r="A11" t="s">
        <v>34</v>
      </c>
      <c r="B11" t="s">
        <v>79</v>
      </c>
      <c r="C11">
        <v>36</v>
      </c>
      <c r="D11">
        <v>42</v>
      </c>
      <c r="E11">
        <v>59</v>
      </c>
      <c r="F11">
        <v>-17</v>
      </c>
      <c r="G11">
        <v>44.8</v>
      </c>
      <c r="H11">
        <v>57</v>
      </c>
      <c r="I11">
        <v>-12.2</v>
      </c>
      <c r="J11">
        <v>12.42</v>
      </c>
      <c r="K11">
        <v>3.5</v>
      </c>
      <c r="L11">
        <v>0.08</v>
      </c>
      <c r="M11">
        <v>0.28999999999999998</v>
      </c>
      <c r="N11">
        <v>16.3</v>
      </c>
      <c r="O11">
        <v>3.48</v>
      </c>
      <c r="P11">
        <v>11.12</v>
      </c>
      <c r="Q11">
        <v>2.81</v>
      </c>
      <c r="R11">
        <v>0.74</v>
      </c>
      <c r="S11">
        <v>12.72</v>
      </c>
      <c r="T11">
        <v>47.9</v>
      </c>
      <c r="U11" s="3">
        <v>59.508196721311478</v>
      </c>
      <c r="V11">
        <v>51</v>
      </c>
      <c r="W11" t="s">
        <v>36</v>
      </c>
      <c r="X11" t="s">
        <v>80</v>
      </c>
      <c r="Y11" t="s">
        <v>81</v>
      </c>
      <c r="Z11">
        <v>12</v>
      </c>
      <c r="AA11" t="s">
        <v>81</v>
      </c>
      <c r="AB11">
        <v>7</v>
      </c>
      <c r="AC11" t="s">
        <v>54</v>
      </c>
      <c r="AD11" t="str">
        <f t="shared" si="0"/>
        <v>L</v>
      </c>
      <c r="AE11" t="str">
        <f t="shared" si="1"/>
        <v>W</v>
      </c>
      <c r="AF11" t="str">
        <f t="shared" si="2"/>
        <v>W</v>
      </c>
      <c r="AG11" t="str">
        <f t="shared" si="3"/>
        <v>L</v>
      </c>
      <c r="AH11" t="str">
        <f t="shared" si="4"/>
        <v>D</v>
      </c>
    </row>
    <row r="12" spans="1:34" x14ac:dyDescent="0.3">
      <c r="A12" t="s">
        <v>34</v>
      </c>
      <c r="B12" t="s">
        <v>82</v>
      </c>
      <c r="C12">
        <v>36</v>
      </c>
      <c r="D12">
        <v>56</v>
      </c>
      <c r="E12">
        <v>44</v>
      </c>
      <c r="F12">
        <v>12</v>
      </c>
      <c r="G12">
        <v>42.4</v>
      </c>
      <c r="H12">
        <v>46.7</v>
      </c>
      <c r="I12">
        <v>-4.4000000000000004</v>
      </c>
      <c r="J12">
        <v>12.22</v>
      </c>
      <c r="K12">
        <v>4.3099999999999996</v>
      </c>
      <c r="L12">
        <v>0.12</v>
      </c>
      <c r="M12">
        <v>0.34</v>
      </c>
      <c r="N12">
        <v>17.600000000000001</v>
      </c>
      <c r="O12">
        <v>3.56</v>
      </c>
      <c r="P12">
        <v>10.1</v>
      </c>
      <c r="Q12">
        <v>2.5099999999999998</v>
      </c>
      <c r="R12">
        <v>0.66</v>
      </c>
      <c r="S12">
        <v>11.64</v>
      </c>
      <c r="T12">
        <v>40.9</v>
      </c>
      <c r="U12" s="3">
        <v>60.06144393241167</v>
      </c>
      <c r="V12">
        <v>50.8</v>
      </c>
      <c r="W12" t="s">
        <v>36</v>
      </c>
      <c r="X12" t="s">
        <v>83</v>
      </c>
      <c r="Y12" t="s">
        <v>84</v>
      </c>
      <c r="Z12">
        <v>20</v>
      </c>
      <c r="AA12" t="s">
        <v>85</v>
      </c>
      <c r="AB12">
        <v>11</v>
      </c>
      <c r="AC12" t="s">
        <v>86</v>
      </c>
      <c r="AD12" t="str">
        <f t="shared" si="0"/>
        <v>D</v>
      </c>
      <c r="AE12" t="str">
        <f t="shared" si="1"/>
        <v>W</v>
      </c>
      <c r="AF12" t="str">
        <f t="shared" si="2"/>
        <v>D</v>
      </c>
      <c r="AG12" t="str">
        <f t="shared" si="3"/>
        <v>D</v>
      </c>
      <c r="AH12" t="str">
        <f t="shared" si="4"/>
        <v>W</v>
      </c>
    </row>
    <row r="13" spans="1:34" x14ac:dyDescent="0.3">
      <c r="A13" t="s">
        <v>34</v>
      </c>
      <c r="B13" t="s">
        <v>87</v>
      </c>
      <c r="C13">
        <v>36</v>
      </c>
      <c r="D13">
        <v>46</v>
      </c>
      <c r="E13">
        <v>48</v>
      </c>
      <c r="F13">
        <v>-2</v>
      </c>
      <c r="G13">
        <v>57</v>
      </c>
      <c r="H13">
        <v>45.6</v>
      </c>
      <c r="I13">
        <v>11.4</v>
      </c>
      <c r="J13">
        <v>13.61</v>
      </c>
      <c r="K13">
        <v>4.4400000000000004</v>
      </c>
      <c r="L13">
        <v>0.08</v>
      </c>
      <c r="M13">
        <v>0.26</v>
      </c>
      <c r="N13">
        <v>16.8</v>
      </c>
      <c r="O13">
        <v>4.01</v>
      </c>
      <c r="P13">
        <v>9.5</v>
      </c>
      <c r="Q13">
        <v>2.91</v>
      </c>
      <c r="R13">
        <v>0.74</v>
      </c>
      <c r="S13">
        <v>12.37</v>
      </c>
      <c r="T13">
        <v>43.4</v>
      </c>
      <c r="U13" s="3">
        <v>58.815426997245183</v>
      </c>
      <c r="V13">
        <v>44.4</v>
      </c>
      <c r="W13" s="1" t="s">
        <v>61</v>
      </c>
      <c r="X13" t="s">
        <v>88</v>
      </c>
      <c r="Y13" t="s">
        <v>89</v>
      </c>
      <c r="Z13">
        <v>14</v>
      </c>
      <c r="AA13" t="s">
        <v>90</v>
      </c>
      <c r="AB13">
        <v>8</v>
      </c>
      <c r="AC13" t="s">
        <v>91</v>
      </c>
      <c r="AD13" t="str">
        <f t="shared" si="0"/>
        <v>L</v>
      </c>
      <c r="AE13" t="str">
        <f t="shared" si="1"/>
        <v>L</v>
      </c>
      <c r="AF13" t="str">
        <f t="shared" si="2"/>
        <v>W</v>
      </c>
      <c r="AG13" t="str">
        <f t="shared" si="3"/>
        <v>D</v>
      </c>
      <c r="AH13" t="str">
        <f t="shared" si="4"/>
        <v>D</v>
      </c>
    </row>
    <row r="14" spans="1:34" x14ac:dyDescent="0.3">
      <c r="A14" t="s">
        <v>34</v>
      </c>
      <c r="B14" t="s">
        <v>92</v>
      </c>
      <c r="C14">
        <v>36</v>
      </c>
      <c r="D14">
        <v>55</v>
      </c>
      <c r="E14">
        <v>43</v>
      </c>
      <c r="F14">
        <v>12</v>
      </c>
      <c r="G14">
        <v>61.3</v>
      </c>
      <c r="H14">
        <v>46.7</v>
      </c>
      <c r="I14">
        <v>14.6</v>
      </c>
      <c r="J14">
        <v>15.17</v>
      </c>
      <c r="K14">
        <v>5.08</v>
      </c>
      <c r="L14">
        <v>0.09</v>
      </c>
      <c r="M14">
        <v>0.26</v>
      </c>
      <c r="N14">
        <v>16.7</v>
      </c>
      <c r="O14">
        <v>4.66</v>
      </c>
      <c r="P14">
        <v>13.06</v>
      </c>
      <c r="Q14">
        <v>3.49</v>
      </c>
      <c r="R14">
        <v>1.07</v>
      </c>
      <c r="S14">
        <v>15.68</v>
      </c>
      <c r="T14">
        <v>48.3</v>
      </c>
      <c r="U14" s="3">
        <v>57.807807807807812</v>
      </c>
      <c r="V14">
        <v>48.1</v>
      </c>
      <c r="W14" t="s">
        <v>36</v>
      </c>
      <c r="X14" t="s">
        <v>93</v>
      </c>
      <c r="Y14" t="s">
        <v>94</v>
      </c>
      <c r="Z14">
        <v>12</v>
      </c>
      <c r="AA14" t="s">
        <v>94</v>
      </c>
      <c r="AB14">
        <v>6</v>
      </c>
      <c r="AC14" t="s">
        <v>95</v>
      </c>
      <c r="AD14" t="str">
        <f t="shared" si="0"/>
        <v>D</v>
      </c>
      <c r="AE14" t="str">
        <f t="shared" si="1"/>
        <v>D</v>
      </c>
      <c r="AF14" t="str">
        <f t="shared" si="2"/>
        <v>L</v>
      </c>
      <c r="AG14" t="str">
        <f t="shared" si="3"/>
        <v>W</v>
      </c>
      <c r="AH14" t="str">
        <f t="shared" si="4"/>
        <v>L</v>
      </c>
    </row>
    <row r="15" spans="1:34" x14ac:dyDescent="0.3">
      <c r="A15" t="s">
        <v>34</v>
      </c>
      <c r="B15" t="s">
        <v>96</v>
      </c>
      <c r="C15">
        <v>36</v>
      </c>
      <c r="D15">
        <v>63</v>
      </c>
      <c r="E15">
        <v>53</v>
      </c>
      <c r="F15">
        <v>10</v>
      </c>
      <c r="G15">
        <v>55</v>
      </c>
      <c r="H15">
        <v>53.4</v>
      </c>
      <c r="I15">
        <v>1.6</v>
      </c>
      <c r="J15">
        <v>11.42</v>
      </c>
      <c r="K15">
        <v>4.5</v>
      </c>
      <c r="L15">
        <v>0.14000000000000001</v>
      </c>
      <c r="M15">
        <v>0.35</v>
      </c>
      <c r="N15">
        <v>15</v>
      </c>
      <c r="O15">
        <v>3.5</v>
      </c>
      <c r="P15">
        <v>11.54</v>
      </c>
      <c r="Q15">
        <v>3.38</v>
      </c>
      <c r="R15">
        <v>0.94</v>
      </c>
      <c r="S15">
        <v>14.14</v>
      </c>
      <c r="T15">
        <v>47.7</v>
      </c>
      <c r="U15" s="3">
        <v>60.100166944908182</v>
      </c>
      <c r="V15">
        <v>53</v>
      </c>
      <c r="W15" t="s">
        <v>36</v>
      </c>
      <c r="X15" t="s">
        <v>97</v>
      </c>
      <c r="Y15" t="s">
        <v>98</v>
      </c>
      <c r="Z15">
        <v>19</v>
      </c>
      <c r="AA15" t="s">
        <v>99</v>
      </c>
      <c r="AB15">
        <v>10</v>
      </c>
      <c r="AC15" t="s">
        <v>100</v>
      </c>
      <c r="AD15" t="str">
        <f t="shared" si="0"/>
        <v>W</v>
      </c>
      <c r="AE15" t="str">
        <f t="shared" si="1"/>
        <v>L</v>
      </c>
      <c r="AF15" t="str">
        <f t="shared" si="2"/>
        <v>W</v>
      </c>
      <c r="AG15" t="str">
        <f t="shared" si="3"/>
        <v>W</v>
      </c>
      <c r="AH15" t="str">
        <f t="shared" si="4"/>
        <v>L</v>
      </c>
    </row>
    <row r="16" spans="1:34" x14ac:dyDescent="0.3">
      <c r="A16" t="s">
        <v>34</v>
      </c>
      <c r="B16" t="s">
        <v>101</v>
      </c>
      <c r="C16">
        <v>36</v>
      </c>
      <c r="D16">
        <v>51</v>
      </c>
      <c r="E16">
        <v>64</v>
      </c>
      <c r="F16">
        <v>-13</v>
      </c>
      <c r="G16">
        <v>41.3</v>
      </c>
      <c r="H16">
        <v>55</v>
      </c>
      <c r="I16">
        <v>-13.8</v>
      </c>
      <c r="J16">
        <v>11.14</v>
      </c>
      <c r="K16">
        <v>4.0599999999999996</v>
      </c>
      <c r="L16">
        <v>0.12</v>
      </c>
      <c r="M16">
        <v>0.34</v>
      </c>
      <c r="N16">
        <v>18.100000000000001</v>
      </c>
      <c r="O16">
        <v>3.29</v>
      </c>
      <c r="P16">
        <v>10.4</v>
      </c>
      <c r="Q16">
        <v>2.9</v>
      </c>
      <c r="R16">
        <v>0.76</v>
      </c>
      <c r="S16">
        <v>12.22</v>
      </c>
      <c r="T16">
        <v>47.5</v>
      </c>
      <c r="U16" s="3">
        <v>58.839050131926108</v>
      </c>
      <c r="V16">
        <v>48.3</v>
      </c>
      <c r="W16" s="1" t="s">
        <v>61</v>
      </c>
      <c r="X16" t="s">
        <v>102</v>
      </c>
      <c r="Y16" t="s">
        <v>103</v>
      </c>
      <c r="Z16">
        <v>15</v>
      </c>
      <c r="AA16" t="s">
        <v>104</v>
      </c>
      <c r="AB16">
        <v>7</v>
      </c>
      <c r="AC16" t="s">
        <v>105</v>
      </c>
      <c r="AD16" t="str">
        <f t="shared" si="0"/>
        <v>L</v>
      </c>
      <c r="AE16" t="str">
        <f t="shared" si="1"/>
        <v>L</v>
      </c>
      <c r="AF16" t="str">
        <f t="shared" si="2"/>
        <v>W</v>
      </c>
      <c r="AG16" t="str">
        <f t="shared" si="3"/>
        <v>D</v>
      </c>
      <c r="AH16" t="str">
        <f t="shared" si="4"/>
        <v>L</v>
      </c>
    </row>
    <row r="17" spans="1:34" x14ac:dyDescent="0.3">
      <c r="A17" t="s">
        <v>34</v>
      </c>
      <c r="B17" t="s">
        <v>106</v>
      </c>
      <c r="C17">
        <v>36</v>
      </c>
      <c r="D17">
        <v>39</v>
      </c>
      <c r="E17">
        <v>44</v>
      </c>
      <c r="F17">
        <v>-5</v>
      </c>
      <c r="G17">
        <v>37.9</v>
      </c>
      <c r="H17">
        <v>43.9</v>
      </c>
      <c r="I17">
        <v>-5.9</v>
      </c>
      <c r="J17">
        <v>10.47</v>
      </c>
      <c r="K17">
        <v>3.58</v>
      </c>
      <c r="L17">
        <v>0.09</v>
      </c>
      <c r="M17">
        <v>0.26</v>
      </c>
      <c r="N17">
        <v>16.899999999999999</v>
      </c>
      <c r="O17">
        <v>3.12</v>
      </c>
      <c r="P17">
        <v>10.52</v>
      </c>
      <c r="Q17">
        <v>2.72</v>
      </c>
      <c r="R17">
        <v>0.96</v>
      </c>
      <c r="S17">
        <v>10.93</v>
      </c>
      <c r="T17">
        <v>40.799999999999997</v>
      </c>
      <c r="U17" s="3">
        <v>58.789625360230538</v>
      </c>
      <c r="V17">
        <v>51.9</v>
      </c>
      <c r="W17" t="s">
        <v>36</v>
      </c>
      <c r="X17" t="s">
        <v>107</v>
      </c>
      <c r="Y17" t="s">
        <v>108</v>
      </c>
      <c r="Z17">
        <v>9</v>
      </c>
      <c r="AA17" t="s">
        <v>109</v>
      </c>
      <c r="AB17">
        <v>6</v>
      </c>
      <c r="AC17" t="s">
        <v>110</v>
      </c>
      <c r="AD17" t="str">
        <f t="shared" si="0"/>
        <v>L</v>
      </c>
      <c r="AE17" t="str">
        <f t="shared" si="1"/>
        <v>L</v>
      </c>
      <c r="AF17" t="str">
        <f t="shared" si="2"/>
        <v>W</v>
      </c>
      <c r="AG17" t="str">
        <f t="shared" si="3"/>
        <v>L</v>
      </c>
      <c r="AH17" t="str">
        <f t="shared" si="4"/>
        <v>L</v>
      </c>
    </row>
    <row r="18" spans="1:34" x14ac:dyDescent="0.3">
      <c r="A18" t="s">
        <v>34</v>
      </c>
      <c r="B18" t="s">
        <v>111</v>
      </c>
      <c r="C18">
        <v>36</v>
      </c>
      <c r="D18">
        <v>51</v>
      </c>
      <c r="E18">
        <v>50</v>
      </c>
      <c r="F18">
        <v>1</v>
      </c>
      <c r="G18">
        <v>46.8</v>
      </c>
      <c r="H18">
        <v>41.7</v>
      </c>
      <c r="I18">
        <v>5.0999999999999996</v>
      </c>
      <c r="J18">
        <v>13.53</v>
      </c>
      <c r="K18">
        <v>4.3600000000000003</v>
      </c>
      <c r="L18">
        <v>0.1</v>
      </c>
      <c r="M18">
        <v>0.3</v>
      </c>
      <c r="N18">
        <v>16.399999999999999</v>
      </c>
      <c r="O18">
        <v>4.24</v>
      </c>
      <c r="P18">
        <v>14.4</v>
      </c>
      <c r="Q18">
        <v>3.57</v>
      </c>
      <c r="R18">
        <v>1.1299999999999999</v>
      </c>
      <c r="S18">
        <v>16.579999999999998</v>
      </c>
      <c r="T18">
        <v>52.5</v>
      </c>
      <c r="U18" s="3">
        <v>60.747663551401857</v>
      </c>
      <c r="V18">
        <v>49.8</v>
      </c>
      <c r="W18" t="s">
        <v>36</v>
      </c>
      <c r="X18" t="s">
        <v>112</v>
      </c>
      <c r="Y18" t="s">
        <v>113</v>
      </c>
      <c r="Z18">
        <v>12</v>
      </c>
      <c r="AA18" t="s">
        <v>114</v>
      </c>
      <c r="AB18">
        <v>10</v>
      </c>
      <c r="AC18" t="s">
        <v>115</v>
      </c>
      <c r="AD18" t="str">
        <f t="shared" si="0"/>
        <v>L</v>
      </c>
      <c r="AE18" t="str">
        <f t="shared" si="1"/>
        <v>W</v>
      </c>
      <c r="AF18" t="str">
        <f t="shared" si="2"/>
        <v>W</v>
      </c>
      <c r="AG18" t="str">
        <f t="shared" si="3"/>
        <v>D</v>
      </c>
      <c r="AH18" t="str">
        <f t="shared" si="4"/>
        <v>D</v>
      </c>
    </row>
    <row r="19" spans="1:34" x14ac:dyDescent="0.3">
      <c r="A19" t="s">
        <v>34</v>
      </c>
      <c r="B19" t="s">
        <v>116</v>
      </c>
      <c r="C19">
        <v>36</v>
      </c>
      <c r="D19">
        <v>35</v>
      </c>
      <c r="E19">
        <v>77</v>
      </c>
      <c r="F19">
        <v>-42</v>
      </c>
      <c r="G19">
        <v>32.200000000000003</v>
      </c>
      <c r="H19">
        <v>70.8</v>
      </c>
      <c r="I19">
        <v>-38.6</v>
      </c>
      <c r="J19">
        <v>9.44</v>
      </c>
      <c r="K19">
        <v>3.17</v>
      </c>
      <c r="L19">
        <v>0.09</v>
      </c>
      <c r="M19">
        <v>0.28000000000000003</v>
      </c>
      <c r="N19">
        <v>17.8</v>
      </c>
      <c r="O19">
        <v>2.87</v>
      </c>
      <c r="P19">
        <v>8.93</v>
      </c>
      <c r="Q19">
        <v>1.71</v>
      </c>
      <c r="R19">
        <v>0.53</v>
      </c>
      <c r="S19">
        <v>9.48</v>
      </c>
      <c r="T19">
        <v>40.299999999999997</v>
      </c>
      <c r="U19" s="3">
        <v>57.16814159292035</v>
      </c>
      <c r="V19">
        <v>50.3</v>
      </c>
      <c r="W19" t="s">
        <v>36</v>
      </c>
      <c r="X19" t="s">
        <v>117</v>
      </c>
      <c r="Y19" t="s">
        <v>118</v>
      </c>
      <c r="Z19">
        <v>12</v>
      </c>
      <c r="AA19" t="s">
        <v>119</v>
      </c>
      <c r="AB19">
        <v>4</v>
      </c>
      <c r="AC19" t="s">
        <v>120</v>
      </c>
      <c r="AD19" t="str">
        <f t="shared" si="0"/>
        <v>L</v>
      </c>
      <c r="AE19" t="str">
        <f t="shared" si="1"/>
        <v>L</v>
      </c>
      <c r="AF19" t="str">
        <f t="shared" si="2"/>
        <v>D</v>
      </c>
      <c r="AG19" t="str">
        <f t="shared" si="3"/>
        <v>D</v>
      </c>
      <c r="AH19" t="str">
        <f t="shared" si="4"/>
        <v>D</v>
      </c>
    </row>
    <row r="20" spans="1:34" x14ac:dyDescent="0.3">
      <c r="A20" t="s">
        <v>34</v>
      </c>
      <c r="B20" t="s">
        <v>121</v>
      </c>
      <c r="C20">
        <v>36</v>
      </c>
      <c r="D20">
        <v>25</v>
      </c>
      <c r="E20">
        <v>82</v>
      </c>
      <c r="F20">
        <v>-57</v>
      </c>
      <c r="G20">
        <v>30.8</v>
      </c>
      <c r="H20">
        <v>79.8</v>
      </c>
      <c r="I20">
        <v>-49</v>
      </c>
      <c r="J20">
        <v>9.11</v>
      </c>
      <c r="K20">
        <v>2.83</v>
      </c>
      <c r="L20">
        <v>7.0000000000000007E-2</v>
      </c>
      <c r="M20">
        <v>0.24</v>
      </c>
      <c r="N20">
        <v>16.399999999999999</v>
      </c>
      <c r="O20">
        <v>2.92</v>
      </c>
      <c r="P20">
        <v>10.57</v>
      </c>
      <c r="Q20">
        <v>2.33</v>
      </c>
      <c r="R20">
        <v>0.63</v>
      </c>
      <c r="S20">
        <v>12</v>
      </c>
      <c r="T20">
        <v>48.8</v>
      </c>
      <c r="U20" s="3">
        <v>58.116883116883123</v>
      </c>
      <c r="V20">
        <v>53.5</v>
      </c>
      <c r="W20" s="1" t="s">
        <v>61</v>
      </c>
      <c r="X20" t="s">
        <v>122</v>
      </c>
      <c r="Y20" t="s">
        <v>123</v>
      </c>
      <c r="Z20">
        <v>4</v>
      </c>
      <c r="AA20" t="s">
        <v>124</v>
      </c>
      <c r="AB20">
        <v>3</v>
      </c>
      <c r="AC20" t="s">
        <v>110</v>
      </c>
      <c r="AD20" t="str">
        <f t="shared" si="0"/>
        <v>L</v>
      </c>
      <c r="AE20" t="str">
        <f t="shared" si="1"/>
        <v>L</v>
      </c>
      <c r="AF20" t="str">
        <f t="shared" si="2"/>
        <v>W</v>
      </c>
      <c r="AG20" t="str">
        <f t="shared" si="3"/>
        <v>L</v>
      </c>
      <c r="AH20" t="str">
        <f t="shared" si="4"/>
        <v>L</v>
      </c>
    </row>
    <row r="21" spans="1:34" x14ac:dyDescent="0.3">
      <c r="A21" t="s">
        <v>34</v>
      </c>
      <c r="B21" t="s">
        <v>125</v>
      </c>
      <c r="C21">
        <v>36</v>
      </c>
      <c r="D21">
        <v>31</v>
      </c>
      <c r="E21">
        <v>78</v>
      </c>
      <c r="F21">
        <v>-47</v>
      </c>
      <c r="G21">
        <v>31.6</v>
      </c>
      <c r="H21">
        <v>68.900000000000006</v>
      </c>
      <c r="I21">
        <v>-37.299999999999997</v>
      </c>
      <c r="J21">
        <v>8.89</v>
      </c>
      <c r="K21">
        <v>2.83</v>
      </c>
      <c r="L21">
        <v>0.09</v>
      </c>
      <c r="M21">
        <v>0.28000000000000003</v>
      </c>
      <c r="N21">
        <v>17.3</v>
      </c>
      <c r="O21">
        <v>2.7</v>
      </c>
      <c r="P21">
        <v>10.24</v>
      </c>
      <c r="Q21">
        <v>2.2799999999999998</v>
      </c>
      <c r="R21">
        <v>0.72</v>
      </c>
      <c r="S21">
        <v>11.52</v>
      </c>
      <c r="T21">
        <v>45.5</v>
      </c>
      <c r="U21" s="3">
        <v>58.540145985401459</v>
      </c>
      <c r="V21">
        <v>47.2</v>
      </c>
      <c r="W21" t="s">
        <v>36</v>
      </c>
      <c r="X21" t="s">
        <v>126</v>
      </c>
      <c r="Y21" t="s">
        <v>127</v>
      </c>
      <c r="Z21">
        <v>9</v>
      </c>
      <c r="AA21" t="s">
        <v>128</v>
      </c>
      <c r="AB21">
        <v>5</v>
      </c>
      <c r="AC21" t="s">
        <v>129</v>
      </c>
      <c r="AD21" t="str">
        <f t="shared" si="0"/>
        <v>D</v>
      </c>
      <c r="AE21" t="str">
        <f t="shared" si="1"/>
        <v>L</v>
      </c>
      <c r="AF21" t="str">
        <f t="shared" si="2"/>
        <v>W</v>
      </c>
      <c r="AG21" t="str">
        <f t="shared" si="3"/>
        <v>L</v>
      </c>
      <c r="AH21" t="str">
        <f t="shared" si="4"/>
        <v>D</v>
      </c>
    </row>
    <row r="22" spans="1:34" x14ac:dyDescent="0.3">
      <c r="A22" t="s">
        <v>130</v>
      </c>
      <c r="B22" t="s">
        <v>131</v>
      </c>
      <c r="C22">
        <v>36</v>
      </c>
      <c r="D22">
        <v>58</v>
      </c>
      <c r="E22">
        <v>40</v>
      </c>
      <c r="F22">
        <v>18</v>
      </c>
      <c r="G22">
        <v>60.8</v>
      </c>
      <c r="H22">
        <v>39.9</v>
      </c>
      <c r="I22">
        <v>20.9</v>
      </c>
      <c r="J22">
        <v>14.5</v>
      </c>
      <c r="K22">
        <v>4.8899999999999997</v>
      </c>
      <c r="L22">
        <v>0.1</v>
      </c>
      <c r="M22">
        <v>0.3</v>
      </c>
      <c r="N22">
        <v>17.899999999999999</v>
      </c>
      <c r="O22">
        <v>4.6100000000000003</v>
      </c>
      <c r="P22">
        <v>12.67</v>
      </c>
      <c r="Q22">
        <v>3.51</v>
      </c>
      <c r="R22">
        <v>0.81</v>
      </c>
      <c r="S22">
        <v>16.79</v>
      </c>
      <c r="T22">
        <v>54</v>
      </c>
      <c r="U22" s="3">
        <v>63.931297709923662</v>
      </c>
      <c r="V22">
        <v>52.4</v>
      </c>
      <c r="W22" t="s">
        <v>36</v>
      </c>
      <c r="X22" t="s">
        <v>132</v>
      </c>
      <c r="Y22" t="s">
        <v>133</v>
      </c>
      <c r="Z22">
        <v>14</v>
      </c>
      <c r="AA22" t="s">
        <v>134</v>
      </c>
      <c r="AB22">
        <v>7</v>
      </c>
      <c r="AC22" t="s">
        <v>135</v>
      </c>
      <c r="AD22" t="str">
        <f t="shared" si="0"/>
        <v>D</v>
      </c>
      <c r="AE22" t="str">
        <f t="shared" si="1"/>
        <v>W</v>
      </c>
      <c r="AF22" t="str">
        <f t="shared" si="2"/>
        <v>W</v>
      </c>
      <c r="AG22" t="str">
        <f t="shared" si="3"/>
        <v>D</v>
      </c>
      <c r="AH22" t="str">
        <f t="shared" si="4"/>
        <v>D</v>
      </c>
    </row>
    <row r="23" spans="1:34" x14ac:dyDescent="0.3">
      <c r="A23" t="s">
        <v>130</v>
      </c>
      <c r="B23" t="s">
        <v>136</v>
      </c>
      <c r="C23">
        <v>36</v>
      </c>
      <c r="D23">
        <v>53</v>
      </c>
      <c r="E23">
        <v>33</v>
      </c>
      <c r="F23">
        <v>20</v>
      </c>
      <c r="G23">
        <v>47.4</v>
      </c>
      <c r="H23">
        <v>32.799999999999997</v>
      </c>
      <c r="I23">
        <v>14.6</v>
      </c>
      <c r="J23">
        <v>13.08</v>
      </c>
      <c r="K23">
        <v>4.5599999999999996</v>
      </c>
      <c r="L23">
        <v>0.1</v>
      </c>
      <c r="M23">
        <v>0.28000000000000003</v>
      </c>
      <c r="N23">
        <v>17.399999999999999</v>
      </c>
      <c r="O23">
        <v>4</v>
      </c>
      <c r="P23">
        <v>14.73</v>
      </c>
      <c r="Q23">
        <v>3.12</v>
      </c>
      <c r="R23">
        <v>0.71</v>
      </c>
      <c r="S23">
        <v>16.46</v>
      </c>
      <c r="T23">
        <v>57.1</v>
      </c>
      <c r="U23" s="3">
        <v>57.692307692307693</v>
      </c>
      <c r="V23">
        <v>49.6</v>
      </c>
      <c r="W23" t="s">
        <v>36</v>
      </c>
      <c r="X23" t="s">
        <v>137</v>
      </c>
      <c r="Y23" t="s">
        <v>138</v>
      </c>
      <c r="Z23">
        <v>10</v>
      </c>
      <c r="AA23" t="s">
        <v>139</v>
      </c>
      <c r="AB23">
        <v>5</v>
      </c>
      <c r="AC23" t="s">
        <v>140</v>
      </c>
      <c r="AD23" t="str">
        <f t="shared" si="0"/>
        <v>W</v>
      </c>
      <c r="AE23" t="str">
        <f t="shared" si="1"/>
        <v>W</v>
      </c>
      <c r="AF23" t="str">
        <f t="shared" si="2"/>
        <v>D</v>
      </c>
      <c r="AG23" t="str">
        <f t="shared" si="3"/>
        <v>D</v>
      </c>
      <c r="AH23" t="str">
        <f t="shared" si="4"/>
        <v>W</v>
      </c>
    </row>
    <row r="24" spans="1:34" x14ac:dyDescent="0.3">
      <c r="A24" t="s">
        <v>130</v>
      </c>
      <c r="B24" t="s">
        <v>141</v>
      </c>
      <c r="C24">
        <v>36</v>
      </c>
      <c r="D24">
        <v>58</v>
      </c>
      <c r="E24">
        <v>40</v>
      </c>
      <c r="F24">
        <v>18</v>
      </c>
      <c r="G24">
        <v>60.8</v>
      </c>
      <c r="H24">
        <v>39.9</v>
      </c>
      <c r="I24">
        <v>20.9</v>
      </c>
      <c r="J24">
        <v>14.5</v>
      </c>
      <c r="K24">
        <v>4.8899999999999997</v>
      </c>
      <c r="L24">
        <v>0.1</v>
      </c>
      <c r="M24">
        <v>0.3</v>
      </c>
      <c r="N24">
        <v>17.899999999999999</v>
      </c>
      <c r="O24">
        <v>4.6100000000000003</v>
      </c>
      <c r="P24">
        <v>12.67</v>
      </c>
      <c r="Q24">
        <v>3.51</v>
      </c>
      <c r="R24">
        <v>0.81</v>
      </c>
      <c r="S24">
        <v>16.79</v>
      </c>
      <c r="T24">
        <v>54</v>
      </c>
      <c r="U24" s="3">
        <v>63.931297709923662</v>
      </c>
      <c r="V24">
        <v>52.4</v>
      </c>
      <c r="W24" t="s">
        <v>36</v>
      </c>
      <c r="X24" t="s">
        <v>132</v>
      </c>
      <c r="Y24" t="s">
        <v>142</v>
      </c>
      <c r="Z24">
        <v>11</v>
      </c>
      <c r="AA24" t="s">
        <v>142</v>
      </c>
      <c r="AB24">
        <v>9</v>
      </c>
      <c r="AC24" t="s">
        <v>143</v>
      </c>
      <c r="AD24" t="str">
        <f t="shared" si="0"/>
        <v>D</v>
      </c>
      <c r="AE24" t="str">
        <f t="shared" si="1"/>
        <v>L</v>
      </c>
      <c r="AF24" t="str">
        <f t="shared" si="2"/>
        <v>D</v>
      </c>
      <c r="AG24" t="str">
        <f t="shared" si="3"/>
        <v>W</v>
      </c>
      <c r="AH24" t="str">
        <f t="shared" si="4"/>
        <v>L</v>
      </c>
    </row>
    <row r="25" spans="1:34" x14ac:dyDescent="0.3">
      <c r="A25" t="s">
        <v>130</v>
      </c>
      <c r="B25" t="s">
        <v>144</v>
      </c>
      <c r="C25">
        <v>36</v>
      </c>
      <c r="D25">
        <v>73</v>
      </c>
      <c r="E25">
        <v>32</v>
      </c>
      <c r="F25">
        <v>41</v>
      </c>
      <c r="G25">
        <v>61.8</v>
      </c>
      <c r="H25">
        <v>34.9</v>
      </c>
      <c r="I25">
        <v>26.9</v>
      </c>
      <c r="J25">
        <v>14.28</v>
      </c>
      <c r="K25">
        <v>4.75</v>
      </c>
      <c r="L25">
        <v>0.13</v>
      </c>
      <c r="M25">
        <v>0.39</v>
      </c>
      <c r="N25">
        <v>14.9</v>
      </c>
      <c r="O25">
        <v>4.4800000000000004</v>
      </c>
      <c r="P25">
        <v>14.73</v>
      </c>
      <c r="Q25">
        <v>4.2</v>
      </c>
      <c r="R25">
        <v>1.21</v>
      </c>
      <c r="S25">
        <v>19.39</v>
      </c>
      <c r="T25">
        <v>55.6</v>
      </c>
      <c r="U25" s="3">
        <v>60.294117647058819</v>
      </c>
      <c r="V25">
        <v>55.4</v>
      </c>
      <c r="W25" s="1" t="s">
        <v>61</v>
      </c>
      <c r="X25" t="s">
        <v>145</v>
      </c>
      <c r="Y25" t="s">
        <v>146</v>
      </c>
      <c r="Z25">
        <v>25</v>
      </c>
      <c r="AA25" t="s">
        <v>147</v>
      </c>
      <c r="AB25">
        <v>8</v>
      </c>
      <c r="AC25" t="s">
        <v>148</v>
      </c>
      <c r="AD25" t="str">
        <f t="shared" si="0"/>
        <v>L</v>
      </c>
      <c r="AE25" t="str">
        <f t="shared" si="1"/>
        <v>W</v>
      </c>
      <c r="AF25" t="str">
        <f t="shared" si="2"/>
        <v>L</v>
      </c>
      <c r="AG25" t="str">
        <f t="shared" si="3"/>
        <v>L</v>
      </c>
      <c r="AH25" t="str">
        <f t="shared" si="4"/>
        <v>W</v>
      </c>
    </row>
    <row r="26" spans="1:34" x14ac:dyDescent="0.3">
      <c r="A26" t="s">
        <v>130</v>
      </c>
      <c r="B26" t="s">
        <v>149</v>
      </c>
      <c r="C26">
        <v>36</v>
      </c>
      <c r="D26">
        <v>57</v>
      </c>
      <c r="E26">
        <v>27</v>
      </c>
      <c r="F26">
        <v>30</v>
      </c>
      <c r="G26">
        <v>50.2</v>
      </c>
      <c r="H26">
        <v>29</v>
      </c>
      <c r="I26">
        <v>21.1</v>
      </c>
      <c r="J26">
        <v>13.17</v>
      </c>
      <c r="K26">
        <v>3.94</v>
      </c>
      <c r="L26">
        <v>0.11</v>
      </c>
      <c r="M26">
        <v>0.35</v>
      </c>
      <c r="N26">
        <v>16.3</v>
      </c>
      <c r="O26">
        <v>4.1399999999999997</v>
      </c>
      <c r="P26">
        <v>12.93</v>
      </c>
      <c r="Q26">
        <v>3.31</v>
      </c>
      <c r="R26">
        <v>0.79</v>
      </c>
      <c r="S26">
        <v>16.2</v>
      </c>
      <c r="T26">
        <v>53.8</v>
      </c>
      <c r="U26" s="3">
        <v>59.961315280464213</v>
      </c>
      <c r="V26">
        <v>53.6</v>
      </c>
      <c r="W26" s="1" t="s">
        <v>42</v>
      </c>
      <c r="X26" t="s">
        <v>150</v>
      </c>
      <c r="Y26" t="s">
        <v>151</v>
      </c>
      <c r="Z26">
        <v>13</v>
      </c>
      <c r="AA26" t="s">
        <v>151</v>
      </c>
      <c r="AB26">
        <v>10</v>
      </c>
      <c r="AC26" t="s">
        <v>152</v>
      </c>
      <c r="AD26" t="str">
        <f t="shared" si="0"/>
        <v>D</v>
      </c>
      <c r="AE26" t="str">
        <f t="shared" si="1"/>
        <v>L</v>
      </c>
      <c r="AF26" t="str">
        <f t="shared" si="2"/>
        <v>W</v>
      </c>
      <c r="AG26" t="str">
        <f t="shared" si="3"/>
        <v>W</v>
      </c>
      <c r="AH26" t="str">
        <f t="shared" si="4"/>
        <v>W</v>
      </c>
    </row>
    <row r="27" spans="1:34" x14ac:dyDescent="0.3">
      <c r="A27" t="s">
        <v>130</v>
      </c>
      <c r="B27" t="s">
        <v>153</v>
      </c>
      <c r="C27">
        <v>36</v>
      </c>
      <c r="D27">
        <v>51</v>
      </c>
      <c r="E27">
        <v>34</v>
      </c>
      <c r="F27">
        <v>17</v>
      </c>
      <c r="G27">
        <v>50</v>
      </c>
      <c r="H27">
        <v>39</v>
      </c>
      <c r="I27">
        <v>11</v>
      </c>
      <c r="J27">
        <v>13.47</v>
      </c>
      <c r="K27">
        <v>4.22</v>
      </c>
      <c r="L27">
        <v>0.09</v>
      </c>
      <c r="M27">
        <v>0.28000000000000003</v>
      </c>
      <c r="N27">
        <v>17.899999999999999</v>
      </c>
      <c r="O27">
        <v>4.0999999999999996</v>
      </c>
      <c r="P27">
        <v>13.14</v>
      </c>
      <c r="Q27">
        <v>3.27</v>
      </c>
      <c r="R27">
        <v>0.83</v>
      </c>
      <c r="S27">
        <v>15.51</v>
      </c>
      <c r="T27">
        <v>53.9</v>
      </c>
      <c r="U27" s="3">
        <v>59.357277882797732</v>
      </c>
      <c r="V27">
        <v>48.3</v>
      </c>
      <c r="W27" s="1" t="s">
        <v>61</v>
      </c>
      <c r="X27" t="s">
        <v>154</v>
      </c>
      <c r="Y27" t="s">
        <v>155</v>
      </c>
      <c r="Z27">
        <v>12</v>
      </c>
      <c r="AA27" t="s">
        <v>156</v>
      </c>
      <c r="AB27">
        <v>4</v>
      </c>
      <c r="AC27" t="s">
        <v>157</v>
      </c>
      <c r="AD27" t="str">
        <f t="shared" si="0"/>
        <v>D</v>
      </c>
      <c r="AE27" t="str">
        <f t="shared" si="1"/>
        <v>L</v>
      </c>
      <c r="AF27" t="str">
        <f t="shared" si="2"/>
        <v>D</v>
      </c>
      <c r="AG27" t="str">
        <f t="shared" si="3"/>
        <v>D</v>
      </c>
      <c r="AH27" t="str">
        <f t="shared" si="4"/>
        <v>W</v>
      </c>
    </row>
    <row r="28" spans="1:34" x14ac:dyDescent="0.3">
      <c r="A28" t="s">
        <v>130</v>
      </c>
      <c r="B28" t="s">
        <v>158</v>
      </c>
      <c r="C28">
        <v>36</v>
      </c>
      <c r="D28">
        <v>59</v>
      </c>
      <c r="E28">
        <v>46</v>
      </c>
      <c r="F28">
        <v>13</v>
      </c>
      <c r="G28">
        <v>53.3</v>
      </c>
      <c r="H28">
        <v>36.200000000000003</v>
      </c>
      <c r="I28">
        <v>17.100000000000001</v>
      </c>
      <c r="J28">
        <v>13.64</v>
      </c>
      <c r="K28">
        <v>4.8600000000000003</v>
      </c>
      <c r="L28">
        <v>0.11</v>
      </c>
      <c r="M28">
        <v>0.3</v>
      </c>
      <c r="N28">
        <v>17.8</v>
      </c>
      <c r="O28">
        <v>4.22</v>
      </c>
      <c r="P28">
        <v>14.41</v>
      </c>
      <c r="Q28">
        <v>3.32</v>
      </c>
      <c r="R28">
        <v>0.97</v>
      </c>
      <c r="S28">
        <v>16.57</v>
      </c>
      <c r="T28">
        <v>54.9</v>
      </c>
      <c r="U28" s="3">
        <v>61.354581673306782</v>
      </c>
      <c r="V28">
        <v>49.5</v>
      </c>
      <c r="W28" t="s">
        <v>36</v>
      </c>
      <c r="X28" t="s">
        <v>159</v>
      </c>
      <c r="Y28" t="s">
        <v>160</v>
      </c>
      <c r="Z28">
        <v>10</v>
      </c>
      <c r="AA28" t="s">
        <v>161</v>
      </c>
      <c r="AB28">
        <v>8</v>
      </c>
      <c r="AC28" t="s">
        <v>162</v>
      </c>
      <c r="AD28" t="str">
        <f t="shared" si="0"/>
        <v>W</v>
      </c>
      <c r="AE28" t="str">
        <f t="shared" si="1"/>
        <v>L</v>
      </c>
      <c r="AF28" t="str">
        <f t="shared" si="2"/>
        <v>D</v>
      </c>
      <c r="AG28" t="str">
        <f t="shared" si="3"/>
        <v>W</v>
      </c>
      <c r="AH28" t="str">
        <f t="shared" si="4"/>
        <v>L</v>
      </c>
    </row>
    <row r="29" spans="1:34" x14ac:dyDescent="0.3">
      <c r="A29" t="s">
        <v>130</v>
      </c>
      <c r="B29" t="s">
        <v>163</v>
      </c>
      <c r="C29">
        <v>36</v>
      </c>
      <c r="D29">
        <v>54</v>
      </c>
      <c r="E29">
        <v>41</v>
      </c>
      <c r="F29">
        <v>13</v>
      </c>
      <c r="G29">
        <v>46.1</v>
      </c>
      <c r="H29">
        <v>34</v>
      </c>
      <c r="I29">
        <v>12.1</v>
      </c>
      <c r="J29">
        <v>13.17</v>
      </c>
      <c r="K29">
        <v>4.3899999999999997</v>
      </c>
      <c r="L29">
        <v>0.1</v>
      </c>
      <c r="M29">
        <v>0.3</v>
      </c>
      <c r="N29">
        <v>17.5</v>
      </c>
      <c r="O29">
        <v>3.98</v>
      </c>
      <c r="P29">
        <v>14.29</v>
      </c>
      <c r="Q29">
        <v>3.04</v>
      </c>
      <c r="R29">
        <v>1.1299999999999999</v>
      </c>
      <c r="S29">
        <v>15.34</v>
      </c>
      <c r="T29">
        <v>58</v>
      </c>
      <c r="U29" s="3">
        <v>58.761061946902657</v>
      </c>
      <c r="V29">
        <v>48</v>
      </c>
      <c r="W29" t="s">
        <v>36</v>
      </c>
      <c r="X29" t="s">
        <v>164</v>
      </c>
      <c r="Y29" t="s">
        <v>165</v>
      </c>
      <c r="Z29">
        <v>11</v>
      </c>
      <c r="AA29" t="s">
        <v>166</v>
      </c>
      <c r="AB29">
        <v>6</v>
      </c>
      <c r="AC29" t="s">
        <v>167</v>
      </c>
      <c r="AD29" t="str">
        <f t="shared" si="0"/>
        <v>D</v>
      </c>
      <c r="AE29" t="str">
        <f t="shared" si="1"/>
        <v>L</v>
      </c>
      <c r="AF29" t="str">
        <f t="shared" si="2"/>
        <v>D</v>
      </c>
      <c r="AG29" t="str">
        <f t="shared" si="3"/>
        <v>D</v>
      </c>
      <c r="AH29" t="str">
        <f t="shared" si="4"/>
        <v>D</v>
      </c>
    </row>
    <row r="30" spans="1:34" x14ac:dyDescent="0.3">
      <c r="A30" t="s">
        <v>130</v>
      </c>
      <c r="B30" t="s">
        <v>168</v>
      </c>
      <c r="C30">
        <v>36</v>
      </c>
      <c r="D30">
        <v>54</v>
      </c>
      <c r="E30">
        <v>37</v>
      </c>
      <c r="F30">
        <v>17</v>
      </c>
      <c r="G30">
        <v>44.4</v>
      </c>
      <c r="H30">
        <v>39</v>
      </c>
      <c r="I30">
        <v>5.4</v>
      </c>
      <c r="J30">
        <v>11.33</v>
      </c>
      <c r="K30">
        <v>4.17</v>
      </c>
      <c r="L30">
        <v>0.11</v>
      </c>
      <c r="M30">
        <v>0.31</v>
      </c>
      <c r="N30">
        <v>18.2</v>
      </c>
      <c r="O30">
        <v>3.47</v>
      </c>
      <c r="P30">
        <v>10.26</v>
      </c>
      <c r="Q30">
        <v>2.62</v>
      </c>
      <c r="R30">
        <v>0.79</v>
      </c>
      <c r="S30">
        <v>13.14</v>
      </c>
      <c r="T30">
        <v>50.3</v>
      </c>
      <c r="U30" s="3">
        <v>59.368836291913219</v>
      </c>
      <c r="V30">
        <v>51</v>
      </c>
      <c r="W30" t="s">
        <v>36</v>
      </c>
      <c r="X30" t="s">
        <v>169</v>
      </c>
      <c r="Y30" t="s">
        <v>170</v>
      </c>
      <c r="Z30">
        <v>18</v>
      </c>
      <c r="AA30" t="s">
        <v>171</v>
      </c>
      <c r="AB30">
        <v>6</v>
      </c>
      <c r="AC30" t="s">
        <v>172</v>
      </c>
      <c r="AD30" t="str">
        <f t="shared" si="0"/>
        <v>D</v>
      </c>
      <c r="AE30" t="str">
        <f t="shared" si="1"/>
        <v>D</v>
      </c>
      <c r="AF30" t="str">
        <f t="shared" si="2"/>
        <v>D</v>
      </c>
      <c r="AG30" t="str">
        <f t="shared" si="3"/>
        <v>D</v>
      </c>
      <c r="AH30" t="str">
        <f t="shared" si="4"/>
        <v>D</v>
      </c>
    </row>
    <row r="31" spans="1:34" x14ac:dyDescent="0.3">
      <c r="A31" t="s">
        <v>130</v>
      </c>
      <c r="B31" t="s">
        <v>173</v>
      </c>
      <c r="C31">
        <v>36</v>
      </c>
      <c r="D31">
        <v>39</v>
      </c>
      <c r="E31">
        <v>42</v>
      </c>
      <c r="F31">
        <v>-3</v>
      </c>
      <c r="G31">
        <v>33.6</v>
      </c>
      <c r="H31">
        <v>47.7</v>
      </c>
      <c r="I31">
        <v>-14</v>
      </c>
      <c r="J31">
        <v>10.06</v>
      </c>
      <c r="K31">
        <v>3.19</v>
      </c>
      <c r="L31">
        <v>0.09</v>
      </c>
      <c r="M31">
        <v>0.3</v>
      </c>
      <c r="N31">
        <v>18.399999999999999</v>
      </c>
      <c r="O31">
        <v>2.9</v>
      </c>
      <c r="P31">
        <v>9.99</v>
      </c>
      <c r="Q31">
        <v>2.64</v>
      </c>
      <c r="R31">
        <v>0.87</v>
      </c>
      <c r="S31">
        <v>11.66</v>
      </c>
      <c r="T31">
        <v>47.3</v>
      </c>
      <c r="U31" s="3">
        <v>55.630630630630627</v>
      </c>
      <c r="V31">
        <v>48.2</v>
      </c>
      <c r="W31" s="1" t="s">
        <v>174</v>
      </c>
      <c r="X31" t="s">
        <v>175</v>
      </c>
      <c r="Y31" t="s">
        <v>176</v>
      </c>
      <c r="Z31">
        <v>9</v>
      </c>
      <c r="AA31" t="s">
        <v>177</v>
      </c>
      <c r="AB31">
        <v>6</v>
      </c>
      <c r="AC31" t="s">
        <v>178</v>
      </c>
      <c r="AD31" t="str">
        <f t="shared" si="0"/>
        <v>W</v>
      </c>
      <c r="AE31" t="str">
        <f t="shared" si="1"/>
        <v>D</v>
      </c>
      <c r="AF31" t="str">
        <f t="shared" si="2"/>
        <v>W</v>
      </c>
      <c r="AG31" t="str">
        <f t="shared" si="3"/>
        <v>W</v>
      </c>
      <c r="AH31" t="str">
        <f t="shared" si="4"/>
        <v>D</v>
      </c>
    </row>
    <row r="32" spans="1:34" x14ac:dyDescent="0.3">
      <c r="A32" t="s">
        <v>130</v>
      </c>
      <c r="B32" t="s">
        <v>179</v>
      </c>
      <c r="C32">
        <v>36</v>
      </c>
      <c r="D32">
        <v>48</v>
      </c>
      <c r="E32">
        <v>49</v>
      </c>
      <c r="F32">
        <v>-1</v>
      </c>
      <c r="G32">
        <v>43.4</v>
      </c>
      <c r="H32">
        <v>40.200000000000003</v>
      </c>
      <c r="I32">
        <v>3.3</v>
      </c>
      <c r="J32">
        <v>13.58</v>
      </c>
      <c r="K32">
        <v>4.6399999999999997</v>
      </c>
      <c r="L32">
        <v>0.09</v>
      </c>
      <c r="M32">
        <v>0.26</v>
      </c>
      <c r="N32">
        <v>17.899999999999999</v>
      </c>
      <c r="O32">
        <v>4.2300000000000004</v>
      </c>
      <c r="P32">
        <v>12.02</v>
      </c>
      <c r="Q32">
        <v>2.98</v>
      </c>
      <c r="R32">
        <v>0.63</v>
      </c>
      <c r="S32">
        <v>14.36</v>
      </c>
      <c r="T32">
        <v>54.6</v>
      </c>
      <c r="U32" s="3">
        <v>62.090483619344766</v>
      </c>
      <c r="V32">
        <v>49.2</v>
      </c>
      <c r="W32" t="s">
        <v>36</v>
      </c>
      <c r="X32" t="s">
        <v>180</v>
      </c>
      <c r="Y32" t="s">
        <v>181</v>
      </c>
      <c r="Z32">
        <v>10</v>
      </c>
      <c r="AA32" t="s">
        <v>182</v>
      </c>
      <c r="AB32">
        <v>5</v>
      </c>
      <c r="AC32" t="s">
        <v>183</v>
      </c>
      <c r="AD32" t="str">
        <f t="shared" si="0"/>
        <v>D</v>
      </c>
      <c r="AE32" t="str">
        <f t="shared" si="1"/>
        <v>L</v>
      </c>
      <c r="AF32" t="str">
        <f t="shared" si="2"/>
        <v>D</v>
      </c>
      <c r="AG32" t="str">
        <f t="shared" si="3"/>
        <v>L</v>
      </c>
      <c r="AH32" t="str">
        <f t="shared" si="4"/>
        <v>D</v>
      </c>
    </row>
    <row r="33" spans="1:34" x14ac:dyDescent="0.3">
      <c r="A33" t="s">
        <v>130</v>
      </c>
      <c r="B33" t="s">
        <v>184</v>
      </c>
      <c r="C33">
        <v>36</v>
      </c>
      <c r="D33">
        <v>32</v>
      </c>
      <c r="E33">
        <v>45</v>
      </c>
      <c r="F33">
        <v>-13</v>
      </c>
      <c r="G33">
        <v>35.1</v>
      </c>
      <c r="H33">
        <v>44.5</v>
      </c>
      <c r="I33">
        <v>-9.4</v>
      </c>
      <c r="J33">
        <v>10.17</v>
      </c>
      <c r="K33">
        <v>3.03</v>
      </c>
      <c r="L33">
        <v>0.08</v>
      </c>
      <c r="M33">
        <v>0.28000000000000003</v>
      </c>
      <c r="N33">
        <v>17.8</v>
      </c>
      <c r="O33">
        <v>3.03</v>
      </c>
      <c r="P33">
        <v>7.91</v>
      </c>
      <c r="Q33">
        <v>2.12</v>
      </c>
      <c r="R33">
        <v>0.81</v>
      </c>
      <c r="S33">
        <v>10.5</v>
      </c>
      <c r="T33">
        <v>45.5</v>
      </c>
      <c r="U33" s="3">
        <v>57.519379844961243</v>
      </c>
      <c r="V33">
        <v>49</v>
      </c>
      <c r="W33" t="s">
        <v>36</v>
      </c>
      <c r="X33" t="s">
        <v>185</v>
      </c>
      <c r="Y33" t="s">
        <v>186</v>
      </c>
      <c r="Z33">
        <v>10</v>
      </c>
      <c r="AA33" t="s">
        <v>187</v>
      </c>
      <c r="AB33">
        <v>7</v>
      </c>
      <c r="AC33" t="s">
        <v>188</v>
      </c>
      <c r="AD33" t="str">
        <f t="shared" si="0"/>
        <v>W</v>
      </c>
      <c r="AE33" t="str">
        <f t="shared" si="1"/>
        <v>D</v>
      </c>
      <c r="AF33" t="str">
        <f t="shared" si="2"/>
        <v>W</v>
      </c>
      <c r="AG33" t="str">
        <f t="shared" si="3"/>
        <v>L</v>
      </c>
      <c r="AH33" t="str">
        <f t="shared" si="4"/>
        <v>D</v>
      </c>
    </row>
    <row r="34" spans="1:34" x14ac:dyDescent="0.3">
      <c r="A34" t="s">
        <v>130</v>
      </c>
      <c r="B34" t="s">
        <v>189</v>
      </c>
      <c r="C34">
        <v>36</v>
      </c>
      <c r="D34">
        <v>39</v>
      </c>
      <c r="E34">
        <v>51</v>
      </c>
      <c r="F34">
        <v>-12</v>
      </c>
      <c r="G34">
        <v>36.4</v>
      </c>
      <c r="H34">
        <v>48.2</v>
      </c>
      <c r="I34">
        <v>-11.8</v>
      </c>
      <c r="J34">
        <v>11.42</v>
      </c>
      <c r="K34">
        <v>3.67</v>
      </c>
      <c r="L34">
        <v>0.09</v>
      </c>
      <c r="M34">
        <v>0.28000000000000003</v>
      </c>
      <c r="N34">
        <v>17.7</v>
      </c>
      <c r="O34">
        <v>3.31</v>
      </c>
      <c r="P34">
        <v>10.44</v>
      </c>
      <c r="Q34">
        <v>2.62</v>
      </c>
      <c r="R34">
        <v>1.1200000000000001</v>
      </c>
      <c r="S34">
        <v>12.47</v>
      </c>
      <c r="T34">
        <v>47.8</v>
      </c>
      <c r="U34" s="3">
        <v>61.824953445065177</v>
      </c>
      <c r="V34">
        <v>53.1</v>
      </c>
      <c r="W34" s="1" t="s">
        <v>174</v>
      </c>
      <c r="X34" t="s">
        <v>190</v>
      </c>
      <c r="Y34" t="s">
        <v>191</v>
      </c>
      <c r="Z34">
        <v>9</v>
      </c>
      <c r="AA34" t="s">
        <v>192</v>
      </c>
      <c r="AB34">
        <v>5</v>
      </c>
      <c r="AC34" t="s">
        <v>193</v>
      </c>
      <c r="AD34" t="str">
        <f t="shared" ref="AD34:AD65" si="5">MID(AC34,1,1)</f>
        <v>W</v>
      </c>
      <c r="AE34" t="str">
        <f t="shared" ref="AE34:AE65" si="6">MID(AC34,2,1)</f>
        <v>D</v>
      </c>
      <c r="AF34" t="str">
        <f t="shared" ref="AF34:AF65" si="7">MID(AC34,3,1)</f>
        <v>W</v>
      </c>
      <c r="AG34" t="str">
        <f t="shared" ref="AG34:AG65" si="8">MID(AC34,4,1)</f>
        <v>W</v>
      </c>
      <c r="AH34" t="str">
        <f t="shared" ref="AH34:AH65" si="9">MID(AC34,5,1)</f>
        <v>W</v>
      </c>
    </row>
    <row r="35" spans="1:34" x14ac:dyDescent="0.3">
      <c r="A35" t="s">
        <v>130</v>
      </c>
      <c r="B35" t="s">
        <v>194</v>
      </c>
      <c r="C35">
        <v>36</v>
      </c>
      <c r="D35">
        <v>41</v>
      </c>
      <c r="E35">
        <v>56</v>
      </c>
      <c r="F35">
        <v>-15</v>
      </c>
      <c r="G35">
        <v>40.200000000000003</v>
      </c>
      <c r="H35">
        <v>54.8</v>
      </c>
      <c r="I35">
        <v>-14.6</v>
      </c>
      <c r="J35">
        <v>10.94</v>
      </c>
      <c r="K35">
        <v>3.5</v>
      </c>
      <c r="L35">
        <v>0.09</v>
      </c>
      <c r="M35">
        <v>0.27</v>
      </c>
      <c r="N35">
        <v>19.399999999999999</v>
      </c>
      <c r="O35">
        <v>3.32</v>
      </c>
      <c r="P35">
        <v>9.3699999999999992</v>
      </c>
      <c r="Q35">
        <v>2.2799999999999998</v>
      </c>
      <c r="R35">
        <v>0.64</v>
      </c>
      <c r="S35">
        <v>11.14</v>
      </c>
      <c r="T35">
        <v>44.5</v>
      </c>
      <c r="U35" s="3">
        <v>55.668016194331983</v>
      </c>
      <c r="V35">
        <v>49.4</v>
      </c>
      <c r="W35" t="s">
        <v>36</v>
      </c>
      <c r="X35" t="s">
        <v>195</v>
      </c>
      <c r="Y35" t="s">
        <v>196</v>
      </c>
      <c r="Z35">
        <v>11</v>
      </c>
      <c r="AA35" t="s">
        <v>197</v>
      </c>
      <c r="AB35">
        <v>7</v>
      </c>
      <c r="AC35" t="s">
        <v>198</v>
      </c>
      <c r="AD35" t="str">
        <f t="shared" si="5"/>
        <v>L</v>
      </c>
      <c r="AE35" t="str">
        <f t="shared" si="6"/>
        <v>D</v>
      </c>
      <c r="AF35" t="str">
        <f t="shared" si="7"/>
        <v>W</v>
      </c>
      <c r="AG35" t="str">
        <f t="shared" si="8"/>
        <v>L</v>
      </c>
      <c r="AH35" t="str">
        <f t="shared" si="9"/>
        <v>L</v>
      </c>
    </row>
    <row r="36" spans="1:34" x14ac:dyDescent="0.3">
      <c r="A36" t="s">
        <v>130</v>
      </c>
      <c r="B36" t="s">
        <v>199</v>
      </c>
      <c r="C36">
        <v>36</v>
      </c>
      <c r="D36">
        <v>29</v>
      </c>
      <c r="E36">
        <v>56</v>
      </c>
      <c r="F36">
        <v>-27</v>
      </c>
      <c r="G36">
        <v>30.3</v>
      </c>
      <c r="H36">
        <v>48.2</v>
      </c>
      <c r="I36">
        <v>-17.8</v>
      </c>
      <c r="J36">
        <v>9.5299999999999994</v>
      </c>
      <c r="K36">
        <v>2.72</v>
      </c>
      <c r="L36">
        <v>0.08</v>
      </c>
      <c r="M36">
        <v>0.27</v>
      </c>
      <c r="N36">
        <v>19.100000000000001</v>
      </c>
      <c r="O36">
        <v>2.83</v>
      </c>
      <c r="P36">
        <v>8.32</v>
      </c>
      <c r="Q36">
        <v>2.21</v>
      </c>
      <c r="R36">
        <v>0.76</v>
      </c>
      <c r="S36">
        <v>10.49</v>
      </c>
      <c r="T36">
        <v>41.2</v>
      </c>
      <c r="U36" s="3">
        <v>57.335329341317362</v>
      </c>
      <c r="V36">
        <v>45.1</v>
      </c>
      <c r="W36" s="1" t="s">
        <v>61</v>
      </c>
      <c r="X36" t="s">
        <v>200</v>
      </c>
      <c r="Y36" t="s">
        <v>201</v>
      </c>
      <c r="Z36">
        <v>8</v>
      </c>
      <c r="AA36" t="s">
        <v>202</v>
      </c>
      <c r="AB36">
        <v>4</v>
      </c>
      <c r="AC36" t="s">
        <v>203</v>
      </c>
      <c r="AD36" t="str">
        <f t="shared" si="5"/>
        <v>W</v>
      </c>
      <c r="AE36" t="str">
        <f t="shared" si="6"/>
        <v>D</v>
      </c>
      <c r="AF36" t="str">
        <f t="shared" si="7"/>
        <v>W</v>
      </c>
      <c r="AG36" t="str">
        <f t="shared" si="8"/>
        <v>D</v>
      </c>
      <c r="AH36" t="str">
        <f t="shared" si="9"/>
        <v>D</v>
      </c>
    </row>
    <row r="37" spans="1:34" x14ac:dyDescent="0.3">
      <c r="A37" t="s">
        <v>130</v>
      </c>
      <c r="B37" t="s">
        <v>204</v>
      </c>
      <c r="C37">
        <v>36</v>
      </c>
      <c r="D37">
        <v>31</v>
      </c>
      <c r="E37">
        <v>64</v>
      </c>
      <c r="F37">
        <v>-33</v>
      </c>
      <c r="G37">
        <v>31.6</v>
      </c>
      <c r="H37">
        <v>51.8</v>
      </c>
      <c r="I37">
        <v>-20.2</v>
      </c>
      <c r="J37">
        <v>9.75</v>
      </c>
      <c r="K37">
        <v>2.5</v>
      </c>
      <c r="L37">
        <v>7.0000000000000007E-2</v>
      </c>
      <c r="M37">
        <v>0.28999999999999998</v>
      </c>
      <c r="N37">
        <v>17.7</v>
      </c>
      <c r="O37">
        <v>2.91</v>
      </c>
      <c r="P37">
        <v>8.89</v>
      </c>
      <c r="Q37">
        <v>2.0699999999999998</v>
      </c>
      <c r="R37">
        <v>0.66</v>
      </c>
      <c r="S37">
        <v>10.77</v>
      </c>
      <c r="T37">
        <v>39.1</v>
      </c>
      <c r="U37" s="3">
        <v>63.924050632911388</v>
      </c>
      <c r="V37">
        <v>48.8</v>
      </c>
      <c r="W37" t="s">
        <v>205</v>
      </c>
      <c r="X37" t="s">
        <v>206</v>
      </c>
      <c r="Y37" t="s">
        <v>207</v>
      </c>
      <c r="Z37">
        <v>6</v>
      </c>
      <c r="AA37" t="s">
        <v>208</v>
      </c>
      <c r="AB37">
        <v>3</v>
      </c>
      <c r="AC37" t="s">
        <v>209</v>
      </c>
      <c r="AD37" t="str">
        <f t="shared" si="5"/>
        <v>L</v>
      </c>
      <c r="AE37" t="str">
        <f t="shared" si="6"/>
        <v>W</v>
      </c>
      <c r="AF37" t="str">
        <f t="shared" si="7"/>
        <v>L</v>
      </c>
      <c r="AG37" t="str">
        <f t="shared" si="8"/>
        <v>W</v>
      </c>
      <c r="AH37" t="str">
        <f t="shared" si="9"/>
        <v>L</v>
      </c>
    </row>
    <row r="38" spans="1:34" x14ac:dyDescent="0.3">
      <c r="A38" t="s">
        <v>130</v>
      </c>
      <c r="B38" t="s">
        <v>210</v>
      </c>
      <c r="C38">
        <v>36</v>
      </c>
      <c r="D38">
        <v>27</v>
      </c>
      <c r="E38">
        <v>64</v>
      </c>
      <c r="F38">
        <v>-37</v>
      </c>
      <c r="G38">
        <v>28.4</v>
      </c>
      <c r="H38">
        <v>52</v>
      </c>
      <c r="I38">
        <v>-23.6</v>
      </c>
      <c r="J38">
        <v>8.75</v>
      </c>
      <c r="K38">
        <v>2.58</v>
      </c>
      <c r="L38">
        <v>7.0000000000000007E-2</v>
      </c>
      <c r="M38">
        <v>0.25</v>
      </c>
      <c r="N38">
        <v>18.100000000000001</v>
      </c>
      <c r="O38">
        <v>2.6</v>
      </c>
      <c r="P38">
        <v>9.17</v>
      </c>
      <c r="Q38">
        <v>2.04</v>
      </c>
      <c r="R38">
        <v>0.77</v>
      </c>
      <c r="S38">
        <v>11.34</v>
      </c>
      <c r="T38">
        <v>48.1</v>
      </c>
      <c r="U38" s="3">
        <v>56.192236598890943</v>
      </c>
      <c r="V38">
        <v>48.3</v>
      </c>
      <c r="W38" s="1" t="s">
        <v>61</v>
      </c>
      <c r="X38" t="s">
        <v>211</v>
      </c>
      <c r="Y38" t="s">
        <v>212</v>
      </c>
      <c r="Z38">
        <v>5</v>
      </c>
      <c r="AA38" t="s">
        <v>213</v>
      </c>
      <c r="AB38">
        <v>4</v>
      </c>
      <c r="AC38" t="s">
        <v>214</v>
      </c>
      <c r="AD38" t="str">
        <f t="shared" si="5"/>
        <v>D</v>
      </c>
      <c r="AE38" t="str">
        <f t="shared" si="6"/>
        <v>D</v>
      </c>
      <c r="AF38" t="str">
        <f t="shared" si="7"/>
        <v>L</v>
      </c>
      <c r="AG38" t="str">
        <f t="shared" si="8"/>
        <v>D</v>
      </c>
      <c r="AH38" t="str">
        <f t="shared" si="9"/>
        <v>D</v>
      </c>
    </row>
    <row r="39" spans="1:34" x14ac:dyDescent="0.3">
      <c r="A39" t="s">
        <v>130</v>
      </c>
      <c r="B39" t="s">
        <v>215</v>
      </c>
      <c r="C39">
        <v>36</v>
      </c>
      <c r="D39">
        <v>37</v>
      </c>
      <c r="E39">
        <v>54</v>
      </c>
      <c r="F39">
        <v>-17</v>
      </c>
      <c r="G39">
        <v>41</v>
      </c>
      <c r="H39">
        <v>52.3</v>
      </c>
      <c r="I39">
        <v>-11.3</v>
      </c>
      <c r="J39">
        <v>11.03</v>
      </c>
      <c r="K39">
        <v>3.03</v>
      </c>
      <c r="L39">
        <v>0.08</v>
      </c>
      <c r="M39">
        <v>0.28999999999999998</v>
      </c>
      <c r="N39">
        <v>15.9</v>
      </c>
      <c r="O39">
        <v>3.17</v>
      </c>
      <c r="P39">
        <v>9.66</v>
      </c>
      <c r="Q39">
        <v>2.5</v>
      </c>
      <c r="R39">
        <v>0.96</v>
      </c>
      <c r="S39">
        <v>12.19</v>
      </c>
      <c r="T39">
        <v>45.3</v>
      </c>
      <c r="U39" s="3">
        <v>55.708661417322837</v>
      </c>
      <c r="V39">
        <v>50</v>
      </c>
      <c r="W39" s="1" t="s">
        <v>174</v>
      </c>
      <c r="X39" t="s">
        <v>216</v>
      </c>
      <c r="Y39" t="s">
        <v>217</v>
      </c>
      <c r="Z39">
        <v>8</v>
      </c>
      <c r="AA39" t="s">
        <v>218</v>
      </c>
      <c r="AB39">
        <v>4</v>
      </c>
      <c r="AC39" t="s">
        <v>219</v>
      </c>
      <c r="AD39" t="str">
        <f t="shared" si="5"/>
        <v>W</v>
      </c>
      <c r="AE39" t="str">
        <f t="shared" si="6"/>
        <v>D</v>
      </c>
      <c r="AF39" t="str">
        <f t="shared" si="7"/>
        <v>D</v>
      </c>
      <c r="AG39" t="str">
        <f t="shared" si="8"/>
        <v>L</v>
      </c>
      <c r="AH39" t="str">
        <f t="shared" si="9"/>
        <v>L</v>
      </c>
    </row>
    <row r="40" spans="1:34" x14ac:dyDescent="0.3">
      <c r="A40" t="s">
        <v>130</v>
      </c>
      <c r="B40" t="s">
        <v>220</v>
      </c>
      <c r="C40">
        <v>36</v>
      </c>
      <c r="D40">
        <v>25</v>
      </c>
      <c r="E40">
        <v>58</v>
      </c>
      <c r="F40">
        <v>-33</v>
      </c>
      <c r="G40">
        <v>33.4</v>
      </c>
      <c r="H40">
        <v>54.8</v>
      </c>
      <c r="I40">
        <v>-21.4</v>
      </c>
      <c r="J40">
        <v>11.97</v>
      </c>
      <c r="K40">
        <v>3.11</v>
      </c>
      <c r="L40">
        <v>0.05</v>
      </c>
      <c r="M40">
        <v>0.2</v>
      </c>
      <c r="N40">
        <v>19.399999999999999</v>
      </c>
      <c r="O40">
        <v>3.4</v>
      </c>
      <c r="P40">
        <v>9.02</v>
      </c>
      <c r="Q40">
        <v>2.41</v>
      </c>
      <c r="R40">
        <v>1</v>
      </c>
      <c r="S40">
        <v>11.46</v>
      </c>
      <c r="T40">
        <v>44.3</v>
      </c>
      <c r="U40" s="3">
        <v>59.053833605220227</v>
      </c>
      <c r="V40">
        <v>51.2</v>
      </c>
      <c r="W40" t="s">
        <v>36</v>
      </c>
      <c r="X40" t="s">
        <v>221</v>
      </c>
      <c r="Y40" t="s">
        <v>222</v>
      </c>
      <c r="Z40">
        <v>11</v>
      </c>
      <c r="AA40" t="s">
        <v>222</v>
      </c>
      <c r="AB40">
        <v>4</v>
      </c>
      <c r="AC40" t="s">
        <v>223</v>
      </c>
      <c r="AD40" t="str">
        <f t="shared" si="5"/>
        <v>W</v>
      </c>
      <c r="AE40" t="str">
        <f t="shared" si="6"/>
        <v>L</v>
      </c>
      <c r="AF40" t="str">
        <f t="shared" si="7"/>
        <v>L</v>
      </c>
      <c r="AG40" t="str">
        <f t="shared" si="8"/>
        <v>W</v>
      </c>
      <c r="AH40" t="str">
        <f t="shared" si="9"/>
        <v>D</v>
      </c>
    </row>
    <row r="41" spans="1:34" x14ac:dyDescent="0.3">
      <c r="A41" t="s">
        <v>130</v>
      </c>
      <c r="B41" t="s">
        <v>224</v>
      </c>
      <c r="C41">
        <v>36</v>
      </c>
      <c r="D41">
        <v>30</v>
      </c>
      <c r="E41">
        <v>50</v>
      </c>
      <c r="F41">
        <v>-20</v>
      </c>
      <c r="G41">
        <v>34.4</v>
      </c>
      <c r="H41">
        <v>54</v>
      </c>
      <c r="I41">
        <v>-19.600000000000001</v>
      </c>
      <c r="J41">
        <v>9.9700000000000006</v>
      </c>
      <c r="K41">
        <v>3.17</v>
      </c>
      <c r="L41">
        <v>7.0000000000000007E-2</v>
      </c>
      <c r="M41">
        <v>0.22</v>
      </c>
      <c r="N41">
        <v>18.399999999999999</v>
      </c>
      <c r="O41">
        <v>2.97</v>
      </c>
      <c r="P41">
        <v>8.3000000000000007</v>
      </c>
      <c r="Q41">
        <v>2.2400000000000002</v>
      </c>
      <c r="R41">
        <v>0.6</v>
      </c>
      <c r="S41">
        <v>11</v>
      </c>
      <c r="T41">
        <v>44.8</v>
      </c>
      <c r="U41" s="3">
        <v>60.801393728222997</v>
      </c>
      <c r="V41">
        <v>44</v>
      </c>
      <c r="W41" s="1" t="s">
        <v>174</v>
      </c>
      <c r="X41" t="s">
        <v>225</v>
      </c>
      <c r="Y41" t="s">
        <v>226</v>
      </c>
      <c r="Z41">
        <v>6</v>
      </c>
      <c r="AA41" t="s">
        <v>227</v>
      </c>
      <c r="AB41">
        <v>3</v>
      </c>
      <c r="AC41" t="s">
        <v>228</v>
      </c>
      <c r="AD41" t="str">
        <f t="shared" si="5"/>
        <v>L</v>
      </c>
      <c r="AE41" t="str">
        <f t="shared" si="6"/>
        <v>L</v>
      </c>
      <c r="AF41" t="str">
        <f t="shared" si="7"/>
        <v>D</v>
      </c>
      <c r="AG41" t="str">
        <f t="shared" si="8"/>
        <v>L</v>
      </c>
      <c r="AH41" t="str">
        <f t="shared" si="9"/>
        <v>L</v>
      </c>
    </row>
    <row r="42" spans="1:34" x14ac:dyDescent="0.3">
      <c r="A42" t="s">
        <v>229</v>
      </c>
      <c r="B42" t="s">
        <v>230</v>
      </c>
      <c r="C42">
        <v>35</v>
      </c>
      <c r="D42">
        <v>72</v>
      </c>
      <c r="E42">
        <v>37</v>
      </c>
      <c r="F42">
        <v>35</v>
      </c>
      <c r="G42">
        <v>68.099999999999994</v>
      </c>
      <c r="H42">
        <v>40.9</v>
      </c>
      <c r="I42">
        <v>27.2</v>
      </c>
      <c r="J42">
        <v>15.74</v>
      </c>
      <c r="K42">
        <v>5.83</v>
      </c>
      <c r="L42">
        <v>0.11</v>
      </c>
      <c r="M42">
        <v>0.3</v>
      </c>
      <c r="N42">
        <v>17.899999999999999</v>
      </c>
      <c r="O42">
        <v>4.93</v>
      </c>
      <c r="P42">
        <v>17.78</v>
      </c>
      <c r="Q42">
        <v>3.47</v>
      </c>
      <c r="R42">
        <v>0.28999999999999998</v>
      </c>
      <c r="S42">
        <v>19.66</v>
      </c>
      <c r="T42">
        <v>60</v>
      </c>
      <c r="U42" s="3">
        <v>61.851851851851848</v>
      </c>
      <c r="V42">
        <v>56.2</v>
      </c>
      <c r="W42" t="s">
        <v>36</v>
      </c>
      <c r="X42" t="s">
        <v>231</v>
      </c>
      <c r="Y42" t="s">
        <v>232</v>
      </c>
      <c r="Z42">
        <v>29</v>
      </c>
      <c r="AA42" t="s">
        <v>233</v>
      </c>
      <c r="AB42">
        <v>8</v>
      </c>
      <c r="AC42" t="s">
        <v>234</v>
      </c>
      <c r="AD42" t="str">
        <f t="shared" si="5"/>
        <v>W</v>
      </c>
      <c r="AE42" t="str">
        <f t="shared" si="6"/>
        <v>D</v>
      </c>
      <c r="AF42" t="str">
        <f t="shared" si="7"/>
        <v>W</v>
      </c>
      <c r="AG42" t="str">
        <f t="shared" si="8"/>
        <v>D</v>
      </c>
      <c r="AH42" t="str">
        <f t="shared" si="9"/>
        <v>W</v>
      </c>
    </row>
    <row r="43" spans="1:34" x14ac:dyDescent="0.3">
      <c r="A43" t="s">
        <v>229</v>
      </c>
      <c r="B43" t="s">
        <v>235</v>
      </c>
      <c r="C43">
        <v>35</v>
      </c>
      <c r="D43">
        <v>95</v>
      </c>
      <c r="E43">
        <v>36</v>
      </c>
      <c r="F43">
        <v>59</v>
      </c>
      <c r="G43">
        <v>86</v>
      </c>
      <c r="H43">
        <v>37.6</v>
      </c>
      <c r="I43">
        <v>48.4</v>
      </c>
      <c r="J43">
        <v>17.77</v>
      </c>
      <c r="K43">
        <v>6.4</v>
      </c>
      <c r="L43">
        <v>0.14000000000000001</v>
      </c>
      <c r="M43">
        <v>0.38</v>
      </c>
      <c r="N43">
        <v>17</v>
      </c>
      <c r="O43">
        <v>5.21</v>
      </c>
      <c r="P43">
        <v>20.39</v>
      </c>
      <c r="Q43">
        <v>5.03</v>
      </c>
      <c r="R43">
        <v>0.81</v>
      </c>
      <c r="S43">
        <v>22.78</v>
      </c>
      <c r="T43">
        <v>67.900000000000006</v>
      </c>
      <c r="U43" s="3">
        <v>61.53846153846154</v>
      </c>
      <c r="V43">
        <v>53.4</v>
      </c>
      <c r="W43" t="s">
        <v>36</v>
      </c>
      <c r="X43" t="s">
        <v>236</v>
      </c>
      <c r="Y43" t="s">
        <v>237</v>
      </c>
      <c r="Z43">
        <v>25</v>
      </c>
      <c r="AA43" t="s">
        <v>238</v>
      </c>
      <c r="AB43">
        <v>13</v>
      </c>
      <c r="AC43" t="s">
        <v>239</v>
      </c>
      <c r="AD43" t="str">
        <f t="shared" si="5"/>
        <v>W</v>
      </c>
      <c r="AE43" t="str">
        <f t="shared" si="6"/>
        <v>W</v>
      </c>
      <c r="AF43" t="str">
        <f t="shared" si="7"/>
        <v>W</v>
      </c>
      <c r="AG43" t="str">
        <f t="shared" si="8"/>
        <v>W</v>
      </c>
      <c r="AH43" t="str">
        <f t="shared" si="9"/>
        <v>W</v>
      </c>
    </row>
    <row r="44" spans="1:34" x14ac:dyDescent="0.3">
      <c r="A44" t="s">
        <v>229</v>
      </c>
      <c r="B44" t="s">
        <v>240</v>
      </c>
      <c r="C44">
        <v>35</v>
      </c>
      <c r="D44">
        <v>60</v>
      </c>
      <c r="E44">
        <v>27</v>
      </c>
      <c r="F44">
        <v>33</v>
      </c>
      <c r="G44">
        <v>55.8</v>
      </c>
      <c r="H44">
        <v>31.9</v>
      </c>
      <c r="I44">
        <v>23.9</v>
      </c>
      <c r="J44">
        <v>11.86</v>
      </c>
      <c r="K44">
        <v>4.2</v>
      </c>
      <c r="L44">
        <v>0.13</v>
      </c>
      <c r="M44">
        <v>0.37</v>
      </c>
      <c r="N44">
        <v>17.2</v>
      </c>
      <c r="O44">
        <v>3.44</v>
      </c>
      <c r="P44">
        <v>12.57</v>
      </c>
      <c r="Q44">
        <v>3.58</v>
      </c>
      <c r="R44">
        <v>0.99</v>
      </c>
      <c r="S44">
        <v>15.66</v>
      </c>
      <c r="T44">
        <v>52.4</v>
      </c>
      <c r="U44" s="3">
        <v>60.664335664335667</v>
      </c>
      <c r="V44">
        <v>51.4</v>
      </c>
      <c r="W44" s="1" t="s">
        <v>241</v>
      </c>
      <c r="X44" t="s">
        <v>242</v>
      </c>
      <c r="Y44" t="s">
        <v>243</v>
      </c>
      <c r="Z44">
        <v>17</v>
      </c>
      <c r="AA44" t="s">
        <v>244</v>
      </c>
      <c r="AB44">
        <v>7</v>
      </c>
      <c r="AC44" t="s">
        <v>245</v>
      </c>
      <c r="AD44" t="str">
        <f t="shared" si="5"/>
        <v>D</v>
      </c>
      <c r="AE44" t="str">
        <f t="shared" si="6"/>
        <v>W</v>
      </c>
      <c r="AF44" t="str">
        <f t="shared" si="7"/>
        <v>D</v>
      </c>
      <c r="AG44" t="str">
        <f t="shared" si="8"/>
        <v>W</v>
      </c>
      <c r="AH44" t="str">
        <f t="shared" si="9"/>
        <v>W</v>
      </c>
    </row>
    <row r="45" spans="1:34" x14ac:dyDescent="0.3">
      <c r="A45" t="s">
        <v>229</v>
      </c>
      <c r="B45" t="s">
        <v>246</v>
      </c>
      <c r="C45">
        <v>36</v>
      </c>
      <c r="D45">
        <v>32</v>
      </c>
      <c r="E45">
        <v>42</v>
      </c>
      <c r="F45">
        <v>-10</v>
      </c>
      <c r="G45">
        <v>39.6</v>
      </c>
      <c r="H45">
        <v>39.1</v>
      </c>
      <c r="I45">
        <v>0.5</v>
      </c>
      <c r="J45">
        <v>10.06</v>
      </c>
      <c r="K45">
        <v>3.19</v>
      </c>
      <c r="L45">
        <v>0.08</v>
      </c>
      <c r="M45">
        <v>0.24</v>
      </c>
      <c r="N45">
        <v>17.600000000000001</v>
      </c>
      <c r="O45">
        <v>2.99</v>
      </c>
      <c r="P45">
        <v>11.47</v>
      </c>
      <c r="Q45">
        <v>2.58</v>
      </c>
      <c r="R45">
        <v>0.68</v>
      </c>
      <c r="S45">
        <v>14.24</v>
      </c>
      <c r="T45">
        <v>54.3</v>
      </c>
      <c r="U45" s="3">
        <v>62.5</v>
      </c>
      <c r="V45">
        <v>48.9</v>
      </c>
      <c r="W45" t="s">
        <v>247</v>
      </c>
      <c r="X45" t="s">
        <v>248</v>
      </c>
      <c r="Y45" t="s">
        <v>249</v>
      </c>
      <c r="Z45">
        <v>9</v>
      </c>
      <c r="AA45" t="s">
        <v>250</v>
      </c>
      <c r="AB45">
        <v>5</v>
      </c>
      <c r="AC45" t="s">
        <v>251</v>
      </c>
      <c r="AD45" t="str">
        <f t="shared" si="5"/>
        <v>L</v>
      </c>
      <c r="AE45" t="str">
        <f t="shared" si="6"/>
        <v>W</v>
      </c>
      <c r="AF45" t="str">
        <f t="shared" si="7"/>
        <v>L</v>
      </c>
      <c r="AG45" t="str">
        <f t="shared" si="8"/>
        <v>D</v>
      </c>
      <c r="AH45" t="str">
        <f t="shared" si="9"/>
        <v>L</v>
      </c>
    </row>
    <row r="46" spans="1:34" x14ac:dyDescent="0.3">
      <c r="A46" t="s">
        <v>229</v>
      </c>
      <c r="B46" t="s">
        <v>252</v>
      </c>
      <c r="C46">
        <v>35</v>
      </c>
      <c r="D46">
        <v>51</v>
      </c>
      <c r="E46">
        <v>26</v>
      </c>
      <c r="F46">
        <v>25</v>
      </c>
      <c r="G46">
        <v>49.5</v>
      </c>
      <c r="H46">
        <v>33.4</v>
      </c>
      <c r="I46">
        <v>16.100000000000001</v>
      </c>
      <c r="J46">
        <v>12.4</v>
      </c>
      <c r="K46">
        <v>4.03</v>
      </c>
      <c r="L46">
        <v>0.11</v>
      </c>
      <c r="M46">
        <v>0.33</v>
      </c>
      <c r="N46">
        <v>17.5</v>
      </c>
      <c r="O46">
        <v>3.69</v>
      </c>
      <c r="P46">
        <v>13.41</v>
      </c>
      <c r="Q46">
        <v>2.88</v>
      </c>
      <c r="R46">
        <v>0.94</v>
      </c>
      <c r="S46">
        <v>16.36</v>
      </c>
      <c r="T46">
        <v>48.7</v>
      </c>
      <c r="U46" s="3">
        <v>58.866544789762337</v>
      </c>
      <c r="V46">
        <v>48.9</v>
      </c>
      <c r="W46" t="s">
        <v>36</v>
      </c>
      <c r="X46" t="s">
        <v>253</v>
      </c>
      <c r="Y46" t="s">
        <v>254</v>
      </c>
      <c r="Z46">
        <v>15</v>
      </c>
      <c r="AA46" t="s">
        <v>255</v>
      </c>
      <c r="AB46">
        <v>8</v>
      </c>
      <c r="AC46" t="s">
        <v>256</v>
      </c>
      <c r="AD46" t="str">
        <f t="shared" si="5"/>
        <v>D</v>
      </c>
      <c r="AE46" t="str">
        <f t="shared" si="6"/>
        <v>L</v>
      </c>
      <c r="AF46" t="str">
        <f t="shared" si="7"/>
        <v>W</v>
      </c>
      <c r="AG46" t="str">
        <f t="shared" si="8"/>
        <v>L</v>
      </c>
      <c r="AH46" t="str">
        <f t="shared" si="9"/>
        <v>W</v>
      </c>
    </row>
    <row r="47" spans="1:34" x14ac:dyDescent="0.3">
      <c r="A47" t="s">
        <v>229</v>
      </c>
      <c r="B47" t="s">
        <v>257</v>
      </c>
      <c r="C47">
        <v>35</v>
      </c>
      <c r="D47">
        <v>61</v>
      </c>
      <c r="E47">
        <v>47</v>
      </c>
      <c r="F47">
        <v>14</v>
      </c>
      <c r="G47">
        <v>60.4</v>
      </c>
      <c r="H47">
        <v>40.5</v>
      </c>
      <c r="I47">
        <v>19.899999999999999</v>
      </c>
      <c r="J47">
        <v>14.11</v>
      </c>
      <c r="K47">
        <v>4.4000000000000004</v>
      </c>
      <c r="L47">
        <v>0.11</v>
      </c>
      <c r="M47">
        <v>0.35</v>
      </c>
      <c r="N47">
        <v>16</v>
      </c>
      <c r="O47">
        <v>4.37</v>
      </c>
      <c r="P47">
        <v>12.04</v>
      </c>
      <c r="Q47">
        <v>3.86</v>
      </c>
      <c r="R47">
        <v>1.07</v>
      </c>
      <c r="S47">
        <v>15.92</v>
      </c>
      <c r="T47">
        <v>48.3</v>
      </c>
      <c r="U47" s="3">
        <v>61.019736842105267</v>
      </c>
      <c r="V47">
        <v>55.1</v>
      </c>
      <c r="W47" s="1" t="s">
        <v>241</v>
      </c>
      <c r="X47" t="s">
        <v>258</v>
      </c>
      <c r="Y47" t="s">
        <v>259</v>
      </c>
      <c r="Z47">
        <v>19</v>
      </c>
      <c r="AA47" t="s">
        <v>260</v>
      </c>
      <c r="AB47">
        <v>9</v>
      </c>
      <c r="AC47" t="s">
        <v>261</v>
      </c>
      <c r="AD47" t="str">
        <f t="shared" si="5"/>
        <v>D</v>
      </c>
      <c r="AE47" t="str">
        <f t="shared" si="6"/>
        <v>W</v>
      </c>
      <c r="AF47" t="str">
        <f t="shared" si="7"/>
        <v>W</v>
      </c>
      <c r="AG47" t="str">
        <f t="shared" si="8"/>
        <v>D</v>
      </c>
      <c r="AH47" t="str">
        <f t="shared" si="9"/>
        <v>W</v>
      </c>
    </row>
    <row r="48" spans="1:34" x14ac:dyDescent="0.3">
      <c r="A48" t="s">
        <v>229</v>
      </c>
      <c r="B48" t="s">
        <v>262</v>
      </c>
      <c r="C48">
        <v>35</v>
      </c>
      <c r="D48">
        <v>43</v>
      </c>
      <c r="E48">
        <v>51</v>
      </c>
      <c r="F48">
        <v>-8</v>
      </c>
      <c r="G48">
        <v>41.2</v>
      </c>
      <c r="H48">
        <v>48.1</v>
      </c>
      <c r="I48">
        <v>-6.9</v>
      </c>
      <c r="J48">
        <v>10.199999999999999</v>
      </c>
      <c r="K48">
        <v>3.11</v>
      </c>
      <c r="L48">
        <v>0.1</v>
      </c>
      <c r="M48">
        <v>0.34</v>
      </c>
      <c r="N48">
        <v>17.3</v>
      </c>
      <c r="O48">
        <v>2.93</v>
      </c>
      <c r="P48">
        <v>11.61</v>
      </c>
      <c r="Q48">
        <v>2.62</v>
      </c>
      <c r="R48">
        <v>0.93</v>
      </c>
      <c r="S48">
        <v>13.94</v>
      </c>
      <c r="T48">
        <v>47.8</v>
      </c>
      <c r="U48" s="3">
        <v>64.392678868552409</v>
      </c>
      <c r="V48">
        <v>44.9</v>
      </c>
      <c r="W48" t="s">
        <v>36</v>
      </c>
      <c r="X48" t="s">
        <v>263</v>
      </c>
      <c r="Y48" t="s">
        <v>264</v>
      </c>
      <c r="Z48">
        <v>11</v>
      </c>
      <c r="AA48" t="s">
        <v>265</v>
      </c>
      <c r="AB48">
        <v>5</v>
      </c>
      <c r="AC48" t="s">
        <v>266</v>
      </c>
      <c r="AD48" t="str">
        <f t="shared" si="5"/>
        <v>L</v>
      </c>
      <c r="AE48" t="str">
        <f t="shared" si="6"/>
        <v>L</v>
      </c>
      <c r="AF48" t="str">
        <f t="shared" si="7"/>
        <v>L</v>
      </c>
      <c r="AG48" t="str">
        <f t="shared" si="8"/>
        <v>D</v>
      </c>
      <c r="AH48" t="str">
        <f t="shared" si="9"/>
        <v>L</v>
      </c>
    </row>
    <row r="49" spans="1:34" x14ac:dyDescent="0.3">
      <c r="A49" t="s">
        <v>229</v>
      </c>
      <c r="B49" t="s">
        <v>267</v>
      </c>
      <c r="C49">
        <v>36</v>
      </c>
      <c r="D49">
        <v>42</v>
      </c>
      <c r="E49">
        <v>53</v>
      </c>
      <c r="F49">
        <v>-11</v>
      </c>
      <c r="G49">
        <v>40.1</v>
      </c>
      <c r="H49">
        <v>45.7</v>
      </c>
      <c r="I49">
        <v>-5.6</v>
      </c>
      <c r="J49">
        <v>10.72</v>
      </c>
      <c r="K49">
        <v>3.56</v>
      </c>
      <c r="L49">
        <v>0.1</v>
      </c>
      <c r="M49">
        <v>0.28999999999999998</v>
      </c>
      <c r="N49">
        <v>17.7</v>
      </c>
      <c r="O49">
        <v>3.32</v>
      </c>
      <c r="P49">
        <v>15.76</v>
      </c>
      <c r="Q49">
        <v>3.24</v>
      </c>
      <c r="R49">
        <v>0.94</v>
      </c>
      <c r="S49">
        <v>18.11</v>
      </c>
      <c r="T49">
        <v>56.9</v>
      </c>
      <c r="U49" s="3">
        <v>62.381852551984871</v>
      </c>
      <c r="V49">
        <v>48.3</v>
      </c>
      <c r="W49" t="s">
        <v>36</v>
      </c>
      <c r="X49" t="s">
        <v>268</v>
      </c>
      <c r="Y49" t="s">
        <v>269</v>
      </c>
      <c r="Z49">
        <v>11</v>
      </c>
      <c r="AA49" t="s">
        <v>270</v>
      </c>
      <c r="AB49">
        <v>5</v>
      </c>
      <c r="AC49" t="s">
        <v>271</v>
      </c>
      <c r="AD49" t="str">
        <f t="shared" si="5"/>
        <v>D</v>
      </c>
      <c r="AE49" t="str">
        <f t="shared" si="6"/>
        <v>L</v>
      </c>
      <c r="AF49" t="str">
        <f t="shared" si="7"/>
        <v>W</v>
      </c>
      <c r="AG49" t="str">
        <f t="shared" si="8"/>
        <v>W</v>
      </c>
      <c r="AH49" t="str">
        <f t="shared" si="9"/>
        <v>L</v>
      </c>
    </row>
    <row r="50" spans="1:34" x14ac:dyDescent="0.3">
      <c r="A50" t="s">
        <v>229</v>
      </c>
      <c r="B50" t="s">
        <v>272</v>
      </c>
      <c r="C50">
        <v>36</v>
      </c>
      <c r="D50">
        <v>40</v>
      </c>
      <c r="E50">
        <v>49</v>
      </c>
      <c r="F50">
        <v>-9</v>
      </c>
      <c r="G50">
        <v>40.5</v>
      </c>
      <c r="H50">
        <v>44.3</v>
      </c>
      <c r="I50">
        <v>-3.8</v>
      </c>
      <c r="J50">
        <v>12.47</v>
      </c>
      <c r="K50">
        <v>3.92</v>
      </c>
      <c r="L50">
        <v>0.08</v>
      </c>
      <c r="M50">
        <v>0.25</v>
      </c>
      <c r="N50">
        <v>18.7</v>
      </c>
      <c r="O50">
        <v>3.71</v>
      </c>
      <c r="P50">
        <v>11.38</v>
      </c>
      <c r="Q50">
        <v>2.13</v>
      </c>
      <c r="R50">
        <v>0.62</v>
      </c>
      <c r="S50">
        <v>12.46</v>
      </c>
      <c r="T50">
        <v>50.8</v>
      </c>
      <c r="U50" s="3">
        <v>59.902597402597401</v>
      </c>
      <c r="V50">
        <v>55.1</v>
      </c>
      <c r="W50" t="s">
        <v>36</v>
      </c>
      <c r="X50" t="s">
        <v>273</v>
      </c>
      <c r="Y50" t="s">
        <v>274</v>
      </c>
      <c r="Z50">
        <v>11</v>
      </c>
      <c r="AA50" t="s">
        <v>275</v>
      </c>
      <c r="AB50">
        <v>6</v>
      </c>
      <c r="AC50" t="s">
        <v>276</v>
      </c>
      <c r="AD50" t="str">
        <f t="shared" si="5"/>
        <v>D</v>
      </c>
      <c r="AE50" t="str">
        <f t="shared" si="6"/>
        <v>L</v>
      </c>
      <c r="AF50" t="str">
        <f t="shared" si="7"/>
        <v>D</v>
      </c>
      <c r="AG50" t="str">
        <f t="shared" si="8"/>
        <v>L</v>
      </c>
      <c r="AH50" t="str">
        <f t="shared" si="9"/>
        <v>W</v>
      </c>
    </row>
    <row r="51" spans="1:34" x14ac:dyDescent="0.3">
      <c r="A51" t="s">
        <v>229</v>
      </c>
      <c r="B51" t="s">
        <v>277</v>
      </c>
      <c r="C51">
        <v>35</v>
      </c>
      <c r="D51">
        <v>53</v>
      </c>
      <c r="E51">
        <v>43</v>
      </c>
      <c r="F51">
        <v>10</v>
      </c>
      <c r="G51">
        <v>51.6</v>
      </c>
      <c r="H51">
        <v>43.9</v>
      </c>
      <c r="I51">
        <v>7.7</v>
      </c>
      <c r="J51">
        <v>13.8</v>
      </c>
      <c r="K51">
        <v>4.66</v>
      </c>
      <c r="L51">
        <v>0.09</v>
      </c>
      <c r="M51">
        <v>0.28000000000000003</v>
      </c>
      <c r="N51">
        <v>18</v>
      </c>
      <c r="O51">
        <v>4.3099999999999996</v>
      </c>
      <c r="P51">
        <v>11.39</v>
      </c>
      <c r="Q51">
        <v>3.41</v>
      </c>
      <c r="R51">
        <v>0.79</v>
      </c>
      <c r="S51">
        <v>15.18</v>
      </c>
      <c r="T51">
        <v>52.6</v>
      </c>
      <c r="U51" s="3">
        <v>61.5</v>
      </c>
      <c r="V51">
        <v>49.5</v>
      </c>
      <c r="W51" t="s">
        <v>36</v>
      </c>
      <c r="X51" t="s">
        <v>278</v>
      </c>
      <c r="Y51" t="s">
        <v>279</v>
      </c>
      <c r="Z51">
        <v>9</v>
      </c>
      <c r="AA51" t="s">
        <v>280</v>
      </c>
      <c r="AB51">
        <v>7</v>
      </c>
      <c r="AC51" t="s">
        <v>281</v>
      </c>
      <c r="AD51" t="str">
        <f t="shared" si="5"/>
        <v>D</v>
      </c>
      <c r="AE51" t="str">
        <f t="shared" si="6"/>
        <v>W</v>
      </c>
      <c r="AF51" t="str">
        <f t="shared" si="7"/>
        <v>D</v>
      </c>
      <c r="AG51" t="str">
        <f t="shared" si="8"/>
        <v>W</v>
      </c>
      <c r="AH51" t="str">
        <f t="shared" si="9"/>
        <v>L</v>
      </c>
    </row>
    <row r="52" spans="1:34" x14ac:dyDescent="0.3">
      <c r="A52" t="s">
        <v>229</v>
      </c>
      <c r="B52" t="s">
        <v>282</v>
      </c>
      <c r="C52">
        <v>36</v>
      </c>
      <c r="D52">
        <v>40</v>
      </c>
      <c r="E52">
        <v>58</v>
      </c>
      <c r="F52">
        <v>-18</v>
      </c>
      <c r="G52">
        <v>35.200000000000003</v>
      </c>
      <c r="H52">
        <v>63.1</v>
      </c>
      <c r="I52">
        <v>-27.9</v>
      </c>
      <c r="J52">
        <v>10.75</v>
      </c>
      <c r="K52">
        <v>3.53</v>
      </c>
      <c r="L52">
        <v>0.09</v>
      </c>
      <c r="M52">
        <v>0.28000000000000003</v>
      </c>
      <c r="N52">
        <v>19.2</v>
      </c>
      <c r="O52">
        <v>3.2</v>
      </c>
      <c r="P52">
        <v>11.2</v>
      </c>
      <c r="Q52">
        <v>2.68</v>
      </c>
      <c r="R52">
        <v>0.89</v>
      </c>
      <c r="S52">
        <v>12.7</v>
      </c>
      <c r="T52">
        <v>50.1</v>
      </c>
      <c r="U52" s="3">
        <v>59.831932773109237</v>
      </c>
      <c r="V52">
        <v>48.2</v>
      </c>
      <c r="W52" t="s">
        <v>36</v>
      </c>
      <c r="X52" t="s">
        <v>283</v>
      </c>
      <c r="Y52" t="s">
        <v>284</v>
      </c>
      <c r="Z52">
        <v>10</v>
      </c>
      <c r="AA52" t="s">
        <v>285</v>
      </c>
      <c r="AB52">
        <v>6</v>
      </c>
      <c r="AC52" t="s">
        <v>286</v>
      </c>
      <c r="AD52" t="str">
        <f t="shared" si="5"/>
        <v>D</v>
      </c>
      <c r="AE52" t="str">
        <f t="shared" si="6"/>
        <v>L</v>
      </c>
      <c r="AF52" t="str">
        <f t="shared" si="7"/>
        <v>D</v>
      </c>
      <c r="AG52" t="str">
        <f t="shared" si="8"/>
        <v>L</v>
      </c>
      <c r="AH52" t="str">
        <f t="shared" si="9"/>
        <v>L</v>
      </c>
    </row>
    <row r="53" spans="1:34" x14ac:dyDescent="0.3">
      <c r="A53" t="s">
        <v>229</v>
      </c>
      <c r="B53" t="s">
        <v>287</v>
      </c>
      <c r="C53">
        <v>35</v>
      </c>
      <c r="D53">
        <v>43</v>
      </c>
      <c r="E53">
        <v>51</v>
      </c>
      <c r="F53">
        <v>-8</v>
      </c>
      <c r="G53">
        <v>40.6</v>
      </c>
      <c r="H53">
        <v>49.6</v>
      </c>
      <c r="I53">
        <v>-9</v>
      </c>
      <c r="J53">
        <v>10.43</v>
      </c>
      <c r="K53">
        <v>3.2</v>
      </c>
      <c r="L53">
        <v>0.09</v>
      </c>
      <c r="M53">
        <v>0.28999999999999998</v>
      </c>
      <c r="N53">
        <v>16.8</v>
      </c>
      <c r="O53">
        <v>2.96</v>
      </c>
      <c r="P53">
        <v>10.01</v>
      </c>
      <c r="Q53">
        <v>2.59</v>
      </c>
      <c r="R53">
        <v>1.24</v>
      </c>
      <c r="S53">
        <v>12.59</v>
      </c>
      <c r="T53">
        <v>46.2</v>
      </c>
      <c r="U53" s="3">
        <v>59.585492227979273</v>
      </c>
      <c r="V53">
        <v>54.9</v>
      </c>
      <c r="W53" s="1" t="s">
        <v>42</v>
      </c>
      <c r="X53" t="s">
        <v>288</v>
      </c>
      <c r="Y53" t="s">
        <v>289</v>
      </c>
      <c r="Z53">
        <v>21</v>
      </c>
      <c r="AA53" t="s">
        <v>290</v>
      </c>
      <c r="AB53">
        <v>6</v>
      </c>
      <c r="AC53" t="s">
        <v>291</v>
      </c>
      <c r="AD53" t="str">
        <f t="shared" si="5"/>
        <v>D</v>
      </c>
      <c r="AE53" t="str">
        <f t="shared" si="6"/>
        <v>W</v>
      </c>
      <c r="AF53" t="str">
        <f t="shared" si="7"/>
        <v>L</v>
      </c>
      <c r="AG53" t="str">
        <f t="shared" si="8"/>
        <v>W</v>
      </c>
      <c r="AH53" t="str">
        <f t="shared" si="9"/>
        <v>L</v>
      </c>
    </row>
    <row r="54" spans="1:34" x14ac:dyDescent="0.3">
      <c r="A54" t="s">
        <v>229</v>
      </c>
      <c r="B54" t="s">
        <v>292</v>
      </c>
      <c r="C54">
        <v>36</v>
      </c>
      <c r="D54">
        <v>56</v>
      </c>
      <c r="E54">
        <v>54</v>
      </c>
      <c r="F54">
        <v>2</v>
      </c>
      <c r="G54">
        <v>50.3</v>
      </c>
      <c r="H54">
        <v>41.7</v>
      </c>
      <c r="I54">
        <v>8.6</v>
      </c>
      <c r="J54">
        <v>11.22</v>
      </c>
      <c r="K54">
        <v>4.28</v>
      </c>
      <c r="L54">
        <v>0.12</v>
      </c>
      <c r="M54">
        <v>0.31</v>
      </c>
      <c r="N54">
        <v>17.899999999999999</v>
      </c>
      <c r="O54">
        <v>3.47</v>
      </c>
      <c r="P54">
        <v>14.91</v>
      </c>
      <c r="Q54">
        <v>3.13</v>
      </c>
      <c r="R54">
        <v>0.56000000000000005</v>
      </c>
      <c r="S54">
        <v>17.37</v>
      </c>
      <c r="T54">
        <v>53.1</v>
      </c>
      <c r="U54" s="3">
        <v>61.346153846153847</v>
      </c>
      <c r="V54">
        <v>45.5</v>
      </c>
      <c r="W54" s="1" t="s">
        <v>61</v>
      </c>
      <c r="X54" t="s">
        <v>293</v>
      </c>
      <c r="Y54" t="s">
        <v>294</v>
      </c>
      <c r="Z54">
        <v>10</v>
      </c>
      <c r="AA54" t="s">
        <v>295</v>
      </c>
      <c r="AB54">
        <v>6</v>
      </c>
      <c r="AC54" t="s">
        <v>296</v>
      </c>
      <c r="AD54" t="str">
        <f t="shared" si="5"/>
        <v>W</v>
      </c>
      <c r="AE54" t="str">
        <f t="shared" si="6"/>
        <v>W</v>
      </c>
      <c r="AF54" t="str">
        <f t="shared" si="7"/>
        <v>L</v>
      </c>
      <c r="AG54" t="str">
        <f t="shared" si="8"/>
        <v>L</v>
      </c>
      <c r="AH54" t="str">
        <f t="shared" si="9"/>
        <v>W</v>
      </c>
    </row>
    <row r="55" spans="1:34" x14ac:dyDescent="0.3">
      <c r="A55" t="s">
        <v>229</v>
      </c>
      <c r="B55" t="s">
        <v>297</v>
      </c>
      <c r="C55">
        <v>35</v>
      </c>
      <c r="D55">
        <v>38</v>
      </c>
      <c r="E55">
        <v>47</v>
      </c>
      <c r="F55">
        <v>-9</v>
      </c>
      <c r="G55">
        <v>30.3</v>
      </c>
      <c r="H55">
        <v>51.4</v>
      </c>
      <c r="I55">
        <v>-21.1</v>
      </c>
      <c r="J55">
        <v>9.11</v>
      </c>
      <c r="K55">
        <v>2.54</v>
      </c>
      <c r="L55">
        <v>0.1</v>
      </c>
      <c r="M55">
        <v>0.36</v>
      </c>
      <c r="N55">
        <v>18.399999999999999</v>
      </c>
      <c r="O55">
        <v>2.57</v>
      </c>
      <c r="P55">
        <v>7.79</v>
      </c>
      <c r="Q55">
        <v>2.04</v>
      </c>
      <c r="R55">
        <v>0.81</v>
      </c>
      <c r="S55">
        <v>10.16</v>
      </c>
      <c r="T55">
        <v>39.700000000000003</v>
      </c>
      <c r="U55" s="3">
        <v>61.784511784511793</v>
      </c>
      <c r="V55">
        <v>49.5</v>
      </c>
      <c r="W55" s="1" t="s">
        <v>241</v>
      </c>
      <c r="X55" t="s">
        <v>298</v>
      </c>
      <c r="Y55" t="s">
        <v>299</v>
      </c>
      <c r="Z55">
        <v>17</v>
      </c>
      <c r="AA55" t="s">
        <v>300</v>
      </c>
      <c r="AB55">
        <v>5</v>
      </c>
      <c r="AC55" t="s">
        <v>301</v>
      </c>
      <c r="AD55" t="str">
        <f t="shared" si="5"/>
        <v>L</v>
      </c>
      <c r="AE55" t="str">
        <f t="shared" si="6"/>
        <v>L</v>
      </c>
      <c r="AF55" t="str">
        <f t="shared" si="7"/>
        <v>D</v>
      </c>
      <c r="AG55" t="str">
        <f t="shared" si="8"/>
        <v>W</v>
      </c>
      <c r="AH55" t="str">
        <f t="shared" si="9"/>
        <v>W</v>
      </c>
    </row>
    <row r="56" spans="1:34" x14ac:dyDescent="0.3">
      <c r="A56" t="s">
        <v>229</v>
      </c>
      <c r="B56" t="s">
        <v>302</v>
      </c>
      <c r="C56">
        <v>35</v>
      </c>
      <c r="D56">
        <v>33</v>
      </c>
      <c r="E56">
        <v>40</v>
      </c>
      <c r="F56">
        <v>-7</v>
      </c>
      <c r="G56">
        <v>37.200000000000003</v>
      </c>
      <c r="H56">
        <v>40.4</v>
      </c>
      <c r="I56">
        <v>-3.2</v>
      </c>
      <c r="J56">
        <v>10.34</v>
      </c>
      <c r="K56">
        <v>2.91</v>
      </c>
      <c r="L56">
        <v>0.08</v>
      </c>
      <c r="M56">
        <v>0.27</v>
      </c>
      <c r="N56">
        <v>16.2</v>
      </c>
      <c r="O56">
        <v>2.99</v>
      </c>
      <c r="P56">
        <v>9.9</v>
      </c>
      <c r="Q56">
        <v>2.52</v>
      </c>
      <c r="R56">
        <v>1.19</v>
      </c>
      <c r="S56">
        <v>12.2</v>
      </c>
      <c r="T56">
        <v>46.7</v>
      </c>
      <c r="U56" s="3">
        <v>62.267657992565049</v>
      </c>
      <c r="V56">
        <v>52.5</v>
      </c>
      <c r="W56" t="s">
        <v>36</v>
      </c>
      <c r="X56" t="s">
        <v>303</v>
      </c>
      <c r="Y56" t="s">
        <v>304</v>
      </c>
      <c r="Z56">
        <v>7</v>
      </c>
      <c r="AA56" t="s">
        <v>305</v>
      </c>
      <c r="AB56">
        <v>7</v>
      </c>
      <c r="AC56" t="s">
        <v>143</v>
      </c>
      <c r="AD56" t="str">
        <f t="shared" si="5"/>
        <v>D</v>
      </c>
      <c r="AE56" t="str">
        <f t="shared" si="6"/>
        <v>L</v>
      </c>
      <c r="AF56" t="str">
        <f t="shared" si="7"/>
        <v>D</v>
      </c>
      <c r="AG56" t="str">
        <f t="shared" si="8"/>
        <v>W</v>
      </c>
      <c r="AH56" t="str">
        <f t="shared" si="9"/>
        <v>L</v>
      </c>
    </row>
    <row r="57" spans="1:34" x14ac:dyDescent="0.3">
      <c r="A57" t="s">
        <v>229</v>
      </c>
      <c r="B57" t="s">
        <v>306</v>
      </c>
      <c r="C57">
        <v>35</v>
      </c>
      <c r="D57">
        <v>31</v>
      </c>
      <c r="E57">
        <v>34</v>
      </c>
      <c r="F57">
        <v>-3</v>
      </c>
      <c r="G57">
        <v>34.4</v>
      </c>
      <c r="H57">
        <v>43.2</v>
      </c>
      <c r="I57">
        <v>-8.8000000000000007</v>
      </c>
      <c r="J57">
        <v>11.51</v>
      </c>
      <c r="K57">
        <v>3.31</v>
      </c>
      <c r="L57">
        <v>0.06</v>
      </c>
      <c r="M57">
        <v>0.22</v>
      </c>
      <c r="N57">
        <v>19.399999999999999</v>
      </c>
      <c r="O57">
        <v>3.04</v>
      </c>
      <c r="P57">
        <v>10.130000000000001</v>
      </c>
      <c r="Q57">
        <v>2.33</v>
      </c>
      <c r="R57">
        <v>1.06</v>
      </c>
      <c r="S57">
        <v>10.32</v>
      </c>
      <c r="T57">
        <v>42.6</v>
      </c>
      <c r="U57" s="3">
        <v>60.333333333333343</v>
      </c>
      <c r="V57">
        <v>51.3</v>
      </c>
      <c r="W57" s="1" t="s">
        <v>241</v>
      </c>
      <c r="X57" t="s">
        <v>307</v>
      </c>
      <c r="Y57" t="s">
        <v>308</v>
      </c>
      <c r="Z57">
        <v>10</v>
      </c>
      <c r="AA57" t="s">
        <v>309</v>
      </c>
      <c r="AB57">
        <v>5</v>
      </c>
      <c r="AC57" t="s">
        <v>310</v>
      </c>
      <c r="AD57" t="str">
        <f t="shared" si="5"/>
        <v>D</v>
      </c>
      <c r="AE57" t="str">
        <f t="shared" si="6"/>
        <v>D</v>
      </c>
      <c r="AF57" t="str">
        <f t="shared" si="7"/>
        <v>D</v>
      </c>
      <c r="AG57" t="str">
        <f t="shared" si="8"/>
        <v>L</v>
      </c>
      <c r="AH57" t="str">
        <f t="shared" si="9"/>
        <v>L</v>
      </c>
    </row>
    <row r="58" spans="1:34" x14ac:dyDescent="0.3">
      <c r="A58" t="s">
        <v>229</v>
      </c>
      <c r="B58" t="s">
        <v>311</v>
      </c>
      <c r="C58">
        <v>35</v>
      </c>
      <c r="D58">
        <v>35</v>
      </c>
      <c r="E58">
        <v>47</v>
      </c>
      <c r="F58">
        <v>-12</v>
      </c>
      <c r="G58">
        <v>37.700000000000003</v>
      </c>
      <c r="H58">
        <v>43</v>
      </c>
      <c r="I58">
        <v>-5.3</v>
      </c>
      <c r="J58">
        <v>10.199999999999999</v>
      </c>
      <c r="K58">
        <v>3.2</v>
      </c>
      <c r="L58">
        <v>0.08</v>
      </c>
      <c r="M58">
        <v>0.26</v>
      </c>
      <c r="N58">
        <v>17.399999999999999</v>
      </c>
      <c r="O58">
        <v>2.86</v>
      </c>
      <c r="P58">
        <v>10</v>
      </c>
      <c r="Q58">
        <v>2.34</v>
      </c>
      <c r="R58">
        <v>1.06</v>
      </c>
      <c r="S58">
        <v>12.02</v>
      </c>
      <c r="T58">
        <v>45.3</v>
      </c>
      <c r="U58" s="3">
        <v>61.176470588235297</v>
      </c>
      <c r="V58">
        <v>48</v>
      </c>
      <c r="W58" t="s">
        <v>36</v>
      </c>
      <c r="X58" t="s">
        <v>312</v>
      </c>
      <c r="Y58" t="s">
        <v>313</v>
      </c>
      <c r="Z58">
        <v>7</v>
      </c>
      <c r="AA58" t="s">
        <v>314</v>
      </c>
      <c r="AB58">
        <v>4</v>
      </c>
      <c r="AC58" t="s">
        <v>315</v>
      </c>
      <c r="AD58" t="str">
        <f t="shared" si="5"/>
        <v>L</v>
      </c>
      <c r="AE58" t="str">
        <f t="shared" si="6"/>
        <v>D</v>
      </c>
      <c r="AF58" t="str">
        <f t="shared" si="7"/>
        <v>W</v>
      </c>
      <c r="AG58" t="str">
        <f t="shared" si="8"/>
        <v>W</v>
      </c>
      <c r="AH58" t="str">
        <f t="shared" si="9"/>
        <v>L</v>
      </c>
    </row>
    <row r="59" spans="1:34" x14ac:dyDescent="0.3">
      <c r="A59" t="s">
        <v>229</v>
      </c>
      <c r="B59" t="s">
        <v>316</v>
      </c>
      <c r="C59">
        <v>35</v>
      </c>
      <c r="D59">
        <v>37</v>
      </c>
      <c r="E59">
        <v>42</v>
      </c>
      <c r="F59">
        <v>-5</v>
      </c>
      <c r="G59">
        <v>40.9</v>
      </c>
      <c r="H59">
        <v>44.8</v>
      </c>
      <c r="I59">
        <v>-3.9</v>
      </c>
      <c r="J59">
        <v>13.14</v>
      </c>
      <c r="K59">
        <v>4.17</v>
      </c>
      <c r="L59">
        <v>7.0000000000000007E-2</v>
      </c>
      <c r="M59">
        <v>0.23</v>
      </c>
      <c r="N59">
        <v>19.2</v>
      </c>
      <c r="O59">
        <v>3.7</v>
      </c>
      <c r="P59">
        <v>11.11</v>
      </c>
      <c r="Q59">
        <v>2.41</v>
      </c>
      <c r="R59">
        <v>0.84</v>
      </c>
      <c r="S59">
        <v>13.92</v>
      </c>
      <c r="T59">
        <v>51.9</v>
      </c>
      <c r="U59" s="3">
        <v>62.627986348122867</v>
      </c>
      <c r="V59">
        <v>47.5</v>
      </c>
      <c r="W59" t="s">
        <v>36</v>
      </c>
      <c r="X59" t="s">
        <v>317</v>
      </c>
      <c r="Y59" t="s">
        <v>318</v>
      </c>
      <c r="Z59">
        <v>6</v>
      </c>
      <c r="AA59" t="s">
        <v>319</v>
      </c>
      <c r="AB59">
        <v>5</v>
      </c>
      <c r="AC59" t="s">
        <v>320</v>
      </c>
      <c r="AD59" t="str">
        <f t="shared" si="5"/>
        <v>W</v>
      </c>
      <c r="AE59" t="str">
        <f t="shared" si="6"/>
        <v>D</v>
      </c>
      <c r="AF59" t="str">
        <f t="shared" si="7"/>
        <v>L</v>
      </c>
      <c r="AG59" t="str">
        <f t="shared" si="8"/>
        <v>L</v>
      </c>
      <c r="AH59" t="str">
        <f t="shared" si="9"/>
        <v>W</v>
      </c>
    </row>
    <row r="60" spans="1:34" x14ac:dyDescent="0.3">
      <c r="A60" t="s">
        <v>229</v>
      </c>
      <c r="B60" t="s">
        <v>321</v>
      </c>
      <c r="C60">
        <v>36</v>
      </c>
      <c r="D60">
        <v>26</v>
      </c>
      <c r="E60">
        <v>86</v>
      </c>
      <c r="F60">
        <v>-60</v>
      </c>
      <c r="G60">
        <v>32.6</v>
      </c>
      <c r="H60">
        <v>64.099999999999994</v>
      </c>
      <c r="I60">
        <v>-31.4</v>
      </c>
      <c r="J60">
        <v>8.83</v>
      </c>
      <c r="K60">
        <v>2.61</v>
      </c>
      <c r="L60">
        <v>7.0000000000000007E-2</v>
      </c>
      <c r="M60">
        <v>0.22</v>
      </c>
      <c r="N60">
        <v>18.100000000000001</v>
      </c>
      <c r="O60">
        <v>2.71</v>
      </c>
      <c r="P60">
        <v>7.92</v>
      </c>
      <c r="Q60">
        <v>1.87</v>
      </c>
      <c r="R60">
        <v>0.96</v>
      </c>
      <c r="S60">
        <v>10.53</v>
      </c>
      <c r="T60">
        <v>42.6</v>
      </c>
      <c r="U60" s="3">
        <v>59.464285714285722</v>
      </c>
      <c r="V60">
        <v>50.4</v>
      </c>
      <c r="W60" t="s">
        <v>247</v>
      </c>
      <c r="X60" t="s">
        <v>322</v>
      </c>
      <c r="Y60" t="s">
        <v>323</v>
      </c>
      <c r="Z60">
        <v>5</v>
      </c>
      <c r="AA60" t="s">
        <v>324</v>
      </c>
      <c r="AB60">
        <v>5</v>
      </c>
      <c r="AC60" t="s">
        <v>325</v>
      </c>
      <c r="AD60" t="str">
        <f t="shared" si="5"/>
        <v>W</v>
      </c>
      <c r="AE60" t="str">
        <f t="shared" si="6"/>
        <v>L</v>
      </c>
      <c r="AF60" t="str">
        <f t="shared" si="7"/>
        <v>D</v>
      </c>
      <c r="AG60" t="str">
        <f t="shared" si="8"/>
        <v>L</v>
      </c>
      <c r="AH60" t="str">
        <f t="shared" si="9"/>
        <v>L</v>
      </c>
    </row>
    <row r="61" spans="1:34" x14ac:dyDescent="0.3">
      <c r="A61" t="s">
        <v>229</v>
      </c>
      <c r="B61" t="s">
        <v>326</v>
      </c>
      <c r="C61">
        <v>35</v>
      </c>
      <c r="D61">
        <v>35</v>
      </c>
      <c r="E61">
        <v>53</v>
      </c>
      <c r="F61">
        <v>-18</v>
      </c>
      <c r="G61">
        <v>31.4</v>
      </c>
      <c r="H61">
        <v>56.8</v>
      </c>
      <c r="I61">
        <v>-25.5</v>
      </c>
      <c r="J61">
        <v>8.43</v>
      </c>
      <c r="K61">
        <v>2.69</v>
      </c>
      <c r="L61">
        <v>0.1</v>
      </c>
      <c r="M61">
        <v>0.31</v>
      </c>
      <c r="N61">
        <v>19.8</v>
      </c>
      <c r="O61">
        <v>2.23</v>
      </c>
      <c r="P61">
        <v>7.66</v>
      </c>
      <c r="Q61">
        <v>1.84</v>
      </c>
      <c r="R61">
        <v>0.46</v>
      </c>
      <c r="S61">
        <v>10.28</v>
      </c>
      <c r="T61">
        <v>42.1</v>
      </c>
      <c r="U61" s="3">
        <v>60.720411663807887</v>
      </c>
      <c r="V61">
        <v>43.3</v>
      </c>
      <c r="W61" t="s">
        <v>36</v>
      </c>
      <c r="X61" t="s">
        <v>327</v>
      </c>
      <c r="Y61" t="s">
        <v>328</v>
      </c>
      <c r="Z61">
        <v>8</v>
      </c>
      <c r="AA61" t="s">
        <v>329</v>
      </c>
      <c r="AB61">
        <v>7</v>
      </c>
      <c r="AC61" t="s">
        <v>330</v>
      </c>
      <c r="AD61" t="str">
        <f t="shared" si="5"/>
        <v>D</v>
      </c>
      <c r="AE61" t="str">
        <f t="shared" si="6"/>
        <v>W</v>
      </c>
      <c r="AF61" t="str">
        <f t="shared" si="7"/>
        <v>D</v>
      </c>
      <c r="AG61" t="str">
        <f t="shared" si="8"/>
        <v>L</v>
      </c>
      <c r="AH61" t="str">
        <f t="shared" si="9"/>
        <v>L</v>
      </c>
    </row>
    <row r="62" spans="1:34" x14ac:dyDescent="0.3">
      <c r="A62" t="s">
        <v>331</v>
      </c>
      <c r="B62" t="s">
        <v>332</v>
      </c>
      <c r="C62">
        <v>33</v>
      </c>
      <c r="D62">
        <v>95</v>
      </c>
      <c r="E62">
        <v>32</v>
      </c>
      <c r="F62">
        <v>63</v>
      </c>
      <c r="G62">
        <v>80.3</v>
      </c>
      <c r="H62">
        <v>25.1</v>
      </c>
      <c r="I62">
        <v>55.2</v>
      </c>
      <c r="J62">
        <v>18.850000000000001</v>
      </c>
      <c r="K62">
        <v>7.58</v>
      </c>
      <c r="L62">
        <v>0.13</v>
      </c>
      <c r="M62">
        <v>0.33</v>
      </c>
      <c r="N62">
        <v>16.600000000000001</v>
      </c>
      <c r="O62">
        <v>5.56</v>
      </c>
      <c r="P62">
        <v>22.89</v>
      </c>
      <c r="Q62">
        <v>5</v>
      </c>
      <c r="R62">
        <v>0.74</v>
      </c>
      <c r="S62">
        <v>23.18</v>
      </c>
      <c r="T62">
        <v>67.900000000000006</v>
      </c>
      <c r="U62" s="3">
        <v>59.67413441955194</v>
      </c>
      <c r="V62">
        <v>55.6</v>
      </c>
      <c r="W62" t="s">
        <v>36</v>
      </c>
      <c r="X62" t="s">
        <v>333</v>
      </c>
      <c r="Y62" t="s">
        <v>334</v>
      </c>
      <c r="Z62">
        <v>26</v>
      </c>
      <c r="AA62" t="s">
        <v>335</v>
      </c>
      <c r="AB62">
        <v>15</v>
      </c>
      <c r="AC62" t="s">
        <v>239</v>
      </c>
      <c r="AD62" t="str">
        <f t="shared" si="5"/>
        <v>W</v>
      </c>
      <c r="AE62" t="str">
        <f t="shared" si="6"/>
        <v>W</v>
      </c>
      <c r="AF62" t="str">
        <f t="shared" si="7"/>
        <v>W</v>
      </c>
      <c r="AG62" t="str">
        <f t="shared" si="8"/>
        <v>W</v>
      </c>
      <c r="AH62" t="str">
        <f t="shared" si="9"/>
        <v>W</v>
      </c>
    </row>
    <row r="63" spans="1:34" x14ac:dyDescent="0.3">
      <c r="A63" t="s">
        <v>331</v>
      </c>
      <c r="B63" t="s">
        <v>336</v>
      </c>
      <c r="C63">
        <v>33</v>
      </c>
      <c r="D63">
        <v>70</v>
      </c>
      <c r="E63">
        <v>41</v>
      </c>
      <c r="F63">
        <v>29</v>
      </c>
      <c r="G63">
        <v>55.6</v>
      </c>
      <c r="H63">
        <v>33.200000000000003</v>
      </c>
      <c r="I63">
        <v>22.5</v>
      </c>
      <c r="J63">
        <v>14.94</v>
      </c>
      <c r="K63">
        <v>5.39</v>
      </c>
      <c r="L63">
        <v>0.13</v>
      </c>
      <c r="M63">
        <v>0.37</v>
      </c>
      <c r="N63">
        <v>16.8</v>
      </c>
      <c r="O63">
        <v>4.24</v>
      </c>
      <c r="P63">
        <v>17.670000000000002</v>
      </c>
      <c r="Q63">
        <v>3.52</v>
      </c>
      <c r="R63">
        <v>0.91</v>
      </c>
      <c r="S63">
        <v>18.64</v>
      </c>
      <c r="T63">
        <v>59.4</v>
      </c>
      <c r="U63" s="3">
        <v>65.374677002583979</v>
      </c>
      <c r="V63">
        <v>52.5</v>
      </c>
      <c r="W63" s="1" t="s">
        <v>61</v>
      </c>
      <c r="X63" t="s">
        <v>337</v>
      </c>
      <c r="Y63" t="s">
        <v>338</v>
      </c>
      <c r="Z63">
        <v>21</v>
      </c>
      <c r="AA63" t="s">
        <v>339</v>
      </c>
      <c r="AB63">
        <v>12</v>
      </c>
      <c r="AC63" t="s">
        <v>340</v>
      </c>
      <c r="AD63" t="str">
        <f t="shared" si="5"/>
        <v>D</v>
      </c>
      <c r="AE63" t="str">
        <f t="shared" si="6"/>
        <v>W</v>
      </c>
      <c r="AF63" t="str">
        <f t="shared" si="7"/>
        <v>W</v>
      </c>
      <c r="AG63" t="str">
        <f t="shared" si="8"/>
        <v>L</v>
      </c>
      <c r="AH63" t="str">
        <f t="shared" si="9"/>
        <v>W</v>
      </c>
    </row>
    <row r="64" spans="1:34" x14ac:dyDescent="0.3">
      <c r="A64" t="s">
        <v>331</v>
      </c>
      <c r="B64" t="s">
        <v>341</v>
      </c>
      <c r="C64">
        <v>33</v>
      </c>
      <c r="D64">
        <v>51</v>
      </c>
      <c r="E64">
        <v>45</v>
      </c>
      <c r="F64">
        <v>6</v>
      </c>
      <c r="G64">
        <v>45.5</v>
      </c>
      <c r="H64">
        <v>50.8</v>
      </c>
      <c r="I64">
        <v>-5.3</v>
      </c>
      <c r="J64">
        <v>12.03</v>
      </c>
      <c r="K64">
        <v>4.21</v>
      </c>
      <c r="L64">
        <v>0.12</v>
      </c>
      <c r="M64">
        <v>0.33</v>
      </c>
      <c r="N64">
        <v>16.7</v>
      </c>
      <c r="O64">
        <v>3.42</v>
      </c>
      <c r="P64">
        <v>12.28</v>
      </c>
      <c r="Q64">
        <v>3.31</v>
      </c>
      <c r="R64">
        <v>0.56999999999999995</v>
      </c>
      <c r="S64">
        <v>14.57</v>
      </c>
      <c r="T64">
        <v>52.3</v>
      </c>
      <c r="U64" s="3">
        <v>61.625708884688088</v>
      </c>
      <c r="V64">
        <v>52.7</v>
      </c>
      <c r="W64" s="1" t="s">
        <v>241</v>
      </c>
      <c r="X64" t="s">
        <v>342</v>
      </c>
      <c r="Y64" t="s">
        <v>343</v>
      </c>
      <c r="Z64">
        <v>13</v>
      </c>
      <c r="AA64" t="s">
        <v>344</v>
      </c>
      <c r="AB64">
        <v>6</v>
      </c>
      <c r="AC64" t="s">
        <v>345</v>
      </c>
      <c r="AD64" t="str">
        <f t="shared" si="5"/>
        <v>W</v>
      </c>
      <c r="AE64" t="str">
        <f t="shared" si="6"/>
        <v>W</v>
      </c>
      <c r="AF64" t="str">
        <f t="shared" si="7"/>
        <v>W</v>
      </c>
      <c r="AG64" t="str">
        <f t="shared" si="8"/>
        <v>D</v>
      </c>
      <c r="AH64" t="str">
        <f t="shared" si="9"/>
        <v>L</v>
      </c>
    </row>
    <row r="65" spans="1:34" x14ac:dyDescent="0.3">
      <c r="A65" t="s">
        <v>331</v>
      </c>
      <c r="B65" t="s">
        <v>346</v>
      </c>
      <c r="C65">
        <v>33</v>
      </c>
      <c r="D65">
        <v>68</v>
      </c>
      <c r="E65">
        <v>51</v>
      </c>
      <c r="F65">
        <v>17</v>
      </c>
      <c r="G65">
        <v>58.7</v>
      </c>
      <c r="H65">
        <v>42</v>
      </c>
      <c r="I65">
        <v>16.7</v>
      </c>
      <c r="J65">
        <v>13.94</v>
      </c>
      <c r="K65">
        <v>4.6100000000000003</v>
      </c>
      <c r="L65">
        <v>0.13</v>
      </c>
      <c r="M65">
        <v>0.41</v>
      </c>
      <c r="N65">
        <v>16</v>
      </c>
      <c r="O65">
        <v>3.99</v>
      </c>
      <c r="P65">
        <v>14.13</v>
      </c>
      <c r="Q65">
        <v>3.49</v>
      </c>
      <c r="R65">
        <v>0.93</v>
      </c>
      <c r="S65">
        <v>16.559999999999999</v>
      </c>
      <c r="T65">
        <v>58.4</v>
      </c>
      <c r="U65" s="3">
        <v>61.493123772102173</v>
      </c>
      <c r="V65">
        <v>53.5</v>
      </c>
      <c r="W65" t="s">
        <v>36</v>
      </c>
      <c r="X65" t="s">
        <v>347</v>
      </c>
      <c r="Y65" t="s">
        <v>348</v>
      </c>
      <c r="Z65">
        <v>21</v>
      </c>
      <c r="AA65" t="s">
        <v>349</v>
      </c>
      <c r="AB65">
        <v>10</v>
      </c>
      <c r="AC65" t="s">
        <v>350</v>
      </c>
      <c r="AD65" t="str">
        <f t="shared" si="5"/>
        <v>W</v>
      </c>
      <c r="AE65" t="str">
        <f t="shared" si="6"/>
        <v>W</v>
      </c>
      <c r="AF65" t="str">
        <f t="shared" si="7"/>
        <v>D</v>
      </c>
      <c r="AG65" t="str">
        <f t="shared" si="8"/>
        <v>W</v>
      </c>
      <c r="AH65" t="str">
        <f t="shared" si="9"/>
        <v>W</v>
      </c>
    </row>
    <row r="66" spans="1:34" x14ac:dyDescent="0.3">
      <c r="A66" t="s">
        <v>331</v>
      </c>
      <c r="B66" t="s">
        <v>351</v>
      </c>
      <c r="C66">
        <v>33</v>
      </c>
      <c r="D66">
        <v>61</v>
      </c>
      <c r="E66">
        <v>51</v>
      </c>
      <c r="F66">
        <v>10</v>
      </c>
      <c r="G66">
        <v>59.7</v>
      </c>
      <c r="H66">
        <v>45.8</v>
      </c>
      <c r="I66">
        <v>13.9</v>
      </c>
      <c r="J66">
        <v>13.64</v>
      </c>
      <c r="K66">
        <v>5</v>
      </c>
      <c r="L66">
        <v>0.12</v>
      </c>
      <c r="M66">
        <v>0.34</v>
      </c>
      <c r="N66">
        <v>15.8</v>
      </c>
      <c r="O66">
        <v>3.97</v>
      </c>
      <c r="P66">
        <v>14.08</v>
      </c>
      <c r="Q66">
        <v>4.01</v>
      </c>
      <c r="R66">
        <v>0.97</v>
      </c>
      <c r="S66">
        <v>16.28</v>
      </c>
      <c r="T66">
        <v>57.4</v>
      </c>
      <c r="U66" s="3">
        <v>58.924731182795703</v>
      </c>
      <c r="V66">
        <v>50.7</v>
      </c>
      <c r="W66" t="s">
        <v>36</v>
      </c>
      <c r="X66" t="s">
        <v>352</v>
      </c>
      <c r="Y66" t="s">
        <v>353</v>
      </c>
      <c r="Z66">
        <v>15</v>
      </c>
      <c r="AA66" t="s">
        <v>354</v>
      </c>
      <c r="AB66">
        <v>8</v>
      </c>
      <c r="AC66" t="s">
        <v>355</v>
      </c>
      <c r="AD66" t="str">
        <f t="shared" ref="AD66:AD97" si="10">MID(AC66,1,1)</f>
        <v>D</v>
      </c>
      <c r="AE66" t="str">
        <f t="shared" ref="AE66:AE97" si="11">MID(AC66,2,1)</f>
        <v>L</v>
      </c>
      <c r="AF66" t="str">
        <f t="shared" ref="AF66:AF97" si="12">MID(AC66,3,1)</f>
        <v>W</v>
      </c>
      <c r="AG66" t="str">
        <f t="shared" ref="AG66:AG97" si="13">MID(AC66,4,1)</f>
        <v>D</v>
      </c>
      <c r="AH66" t="str">
        <f t="shared" ref="AH66:AH97" si="14">MID(AC66,5,1)</f>
        <v>W</v>
      </c>
    </row>
    <row r="67" spans="1:34" x14ac:dyDescent="0.3">
      <c r="A67" t="s">
        <v>331</v>
      </c>
      <c r="B67" t="s">
        <v>356</v>
      </c>
      <c r="C67">
        <v>33</v>
      </c>
      <c r="D67">
        <v>65</v>
      </c>
      <c r="E67">
        <v>45</v>
      </c>
      <c r="F67">
        <v>20</v>
      </c>
      <c r="G67">
        <v>63.1</v>
      </c>
      <c r="H67">
        <v>47.3</v>
      </c>
      <c r="I67">
        <v>15.8</v>
      </c>
      <c r="J67">
        <v>14.21</v>
      </c>
      <c r="K67">
        <v>5.03</v>
      </c>
      <c r="L67">
        <v>0.13</v>
      </c>
      <c r="M67">
        <v>0.37</v>
      </c>
      <c r="N67">
        <v>16.399999999999999</v>
      </c>
      <c r="O67">
        <v>3.83</v>
      </c>
      <c r="P67">
        <v>11.32</v>
      </c>
      <c r="Q67">
        <v>3.38</v>
      </c>
      <c r="R67">
        <v>0.61</v>
      </c>
      <c r="S67">
        <v>14.77</v>
      </c>
      <c r="T67">
        <v>50</v>
      </c>
      <c r="U67" s="3">
        <v>60.73394495412844</v>
      </c>
      <c r="V67">
        <v>52.3</v>
      </c>
      <c r="W67" s="1" t="s">
        <v>241</v>
      </c>
      <c r="X67" t="s">
        <v>357</v>
      </c>
      <c r="Y67" t="s">
        <v>358</v>
      </c>
      <c r="Z67">
        <v>15</v>
      </c>
      <c r="AA67" t="s">
        <v>359</v>
      </c>
      <c r="AB67">
        <v>9</v>
      </c>
      <c r="AC67" t="s">
        <v>73</v>
      </c>
      <c r="AD67" t="str">
        <f t="shared" si="10"/>
        <v>W</v>
      </c>
      <c r="AE67" t="str">
        <f t="shared" si="11"/>
        <v>L</v>
      </c>
      <c r="AF67" t="str">
        <f t="shared" si="12"/>
        <v>W</v>
      </c>
      <c r="AG67" t="str">
        <f t="shared" si="13"/>
        <v>W</v>
      </c>
      <c r="AH67" t="str">
        <f t="shared" si="14"/>
        <v>W</v>
      </c>
    </row>
    <row r="68" spans="1:34" x14ac:dyDescent="0.3">
      <c r="A68" t="s">
        <v>331</v>
      </c>
      <c r="B68" t="s">
        <v>360</v>
      </c>
      <c r="C68">
        <v>33</v>
      </c>
      <c r="D68">
        <v>55</v>
      </c>
      <c r="E68">
        <v>54</v>
      </c>
      <c r="F68">
        <v>1</v>
      </c>
      <c r="G68">
        <v>45.8</v>
      </c>
      <c r="H68">
        <v>51.6</v>
      </c>
      <c r="I68">
        <v>-5.7</v>
      </c>
      <c r="J68">
        <v>12.58</v>
      </c>
      <c r="K68">
        <v>3.97</v>
      </c>
      <c r="L68">
        <v>0.12</v>
      </c>
      <c r="M68">
        <v>0.37</v>
      </c>
      <c r="N68">
        <v>17.2</v>
      </c>
      <c r="O68">
        <v>3.36</v>
      </c>
      <c r="P68">
        <v>10.82</v>
      </c>
      <c r="Q68">
        <v>2.64</v>
      </c>
      <c r="R68">
        <v>0.57999999999999996</v>
      </c>
      <c r="S68">
        <v>13.01</v>
      </c>
      <c r="T68">
        <v>46.2</v>
      </c>
      <c r="U68" s="3">
        <v>61.924686192468613</v>
      </c>
      <c r="V68">
        <v>48</v>
      </c>
      <c r="W68" s="1" t="s">
        <v>241</v>
      </c>
      <c r="X68" t="s">
        <v>361</v>
      </c>
      <c r="Y68" t="s">
        <v>362</v>
      </c>
      <c r="Z68">
        <v>10</v>
      </c>
      <c r="AA68" t="s">
        <v>362</v>
      </c>
      <c r="AB68">
        <v>9</v>
      </c>
      <c r="AC68" t="s">
        <v>363</v>
      </c>
      <c r="AD68" t="str">
        <f t="shared" si="10"/>
        <v>W</v>
      </c>
      <c r="AE68" t="str">
        <f t="shared" si="11"/>
        <v>L</v>
      </c>
      <c r="AF68" t="str">
        <f t="shared" si="12"/>
        <v>W</v>
      </c>
      <c r="AG68" t="str">
        <f t="shared" si="13"/>
        <v>L</v>
      </c>
      <c r="AH68" t="str">
        <f t="shared" si="14"/>
        <v>L</v>
      </c>
    </row>
    <row r="69" spans="1:34" x14ac:dyDescent="0.3">
      <c r="A69" t="s">
        <v>331</v>
      </c>
      <c r="B69" t="s">
        <v>364</v>
      </c>
      <c r="C69">
        <v>33</v>
      </c>
      <c r="D69">
        <v>46</v>
      </c>
      <c r="E69">
        <v>64</v>
      </c>
      <c r="F69">
        <v>-18</v>
      </c>
      <c r="G69">
        <v>42.2</v>
      </c>
      <c r="H69">
        <v>54.3</v>
      </c>
      <c r="I69">
        <v>-12.1</v>
      </c>
      <c r="J69">
        <v>13.15</v>
      </c>
      <c r="K69">
        <v>4.42</v>
      </c>
      <c r="L69">
        <v>0.1</v>
      </c>
      <c r="M69">
        <v>0.28999999999999998</v>
      </c>
      <c r="N69">
        <v>17.7</v>
      </c>
      <c r="O69">
        <v>3.53</v>
      </c>
      <c r="P69">
        <v>11.3</v>
      </c>
      <c r="Q69">
        <v>3.26</v>
      </c>
      <c r="R69">
        <v>1.2</v>
      </c>
      <c r="S69">
        <v>13.24</v>
      </c>
      <c r="T69">
        <v>49.2</v>
      </c>
      <c r="U69" s="3">
        <v>59.05797101449275</v>
      </c>
      <c r="V69">
        <v>49.1</v>
      </c>
      <c r="W69" t="s">
        <v>36</v>
      </c>
      <c r="X69" t="s">
        <v>365</v>
      </c>
      <c r="Y69" t="s">
        <v>366</v>
      </c>
      <c r="Z69">
        <v>11</v>
      </c>
      <c r="AA69" t="s">
        <v>366</v>
      </c>
      <c r="AB69">
        <v>8</v>
      </c>
      <c r="AC69" t="s">
        <v>367</v>
      </c>
      <c r="AD69" t="str">
        <f t="shared" si="10"/>
        <v>D</v>
      </c>
      <c r="AE69" t="str">
        <f t="shared" si="11"/>
        <v>W</v>
      </c>
      <c r="AF69" t="str">
        <f t="shared" si="12"/>
        <v>L</v>
      </c>
      <c r="AG69" t="str">
        <f t="shared" si="13"/>
        <v>L</v>
      </c>
      <c r="AH69" t="str">
        <f t="shared" si="14"/>
        <v>L</v>
      </c>
    </row>
    <row r="70" spans="1:34" x14ac:dyDescent="0.3">
      <c r="A70" t="s">
        <v>331</v>
      </c>
      <c r="B70" t="s">
        <v>368</v>
      </c>
      <c r="C70">
        <v>33</v>
      </c>
      <c r="D70">
        <v>48</v>
      </c>
      <c r="E70">
        <v>50</v>
      </c>
      <c r="F70">
        <v>-2</v>
      </c>
      <c r="G70">
        <v>43.5</v>
      </c>
      <c r="H70">
        <v>40.5</v>
      </c>
      <c r="I70">
        <v>3.1</v>
      </c>
      <c r="J70">
        <v>12.03</v>
      </c>
      <c r="K70">
        <v>3.97</v>
      </c>
      <c r="L70">
        <v>0.11</v>
      </c>
      <c r="M70">
        <v>0.34</v>
      </c>
      <c r="N70">
        <v>16.899999999999999</v>
      </c>
      <c r="O70">
        <v>3.09</v>
      </c>
      <c r="P70">
        <v>10.5</v>
      </c>
      <c r="Q70">
        <v>2.73</v>
      </c>
      <c r="R70">
        <v>0.79</v>
      </c>
      <c r="S70">
        <v>12.26</v>
      </c>
      <c r="T70">
        <v>48.4</v>
      </c>
      <c r="U70" s="3">
        <v>62.145748987854248</v>
      </c>
      <c r="V70">
        <v>49.1</v>
      </c>
      <c r="W70" t="s">
        <v>36</v>
      </c>
      <c r="X70" t="s">
        <v>369</v>
      </c>
      <c r="Y70" t="s">
        <v>370</v>
      </c>
      <c r="Z70">
        <v>10</v>
      </c>
      <c r="AA70" t="s">
        <v>371</v>
      </c>
      <c r="AB70">
        <v>11</v>
      </c>
      <c r="AC70" t="s">
        <v>372</v>
      </c>
      <c r="AD70" t="str">
        <f t="shared" si="10"/>
        <v>W</v>
      </c>
      <c r="AE70" t="str">
        <f t="shared" si="11"/>
        <v>W</v>
      </c>
      <c r="AF70" t="str">
        <f t="shared" si="12"/>
        <v>L</v>
      </c>
      <c r="AG70" t="str">
        <f t="shared" si="13"/>
        <v>W</v>
      </c>
      <c r="AH70" t="str">
        <f t="shared" si="14"/>
        <v>W</v>
      </c>
    </row>
    <row r="71" spans="1:34" x14ac:dyDescent="0.3">
      <c r="A71" t="s">
        <v>331</v>
      </c>
      <c r="B71" t="s">
        <v>373</v>
      </c>
      <c r="C71">
        <v>33</v>
      </c>
      <c r="D71">
        <v>53</v>
      </c>
      <c r="E71">
        <v>41</v>
      </c>
      <c r="F71">
        <v>12</v>
      </c>
      <c r="G71">
        <v>47.1</v>
      </c>
      <c r="H71">
        <v>46.9</v>
      </c>
      <c r="I71">
        <v>0.2</v>
      </c>
      <c r="J71">
        <v>12.06</v>
      </c>
      <c r="K71">
        <v>4.1500000000000004</v>
      </c>
      <c r="L71">
        <v>0.12</v>
      </c>
      <c r="M71">
        <v>0.35</v>
      </c>
      <c r="N71">
        <v>16.399999999999999</v>
      </c>
      <c r="O71">
        <v>3.42</v>
      </c>
      <c r="P71">
        <v>11.23</v>
      </c>
      <c r="Q71">
        <v>3.28</v>
      </c>
      <c r="R71">
        <v>0.98</v>
      </c>
      <c r="S71">
        <v>13.88</v>
      </c>
      <c r="T71">
        <v>50.4</v>
      </c>
      <c r="U71" s="3">
        <v>57.559198542805099</v>
      </c>
      <c r="V71">
        <v>47</v>
      </c>
      <c r="W71" s="1" t="s">
        <v>61</v>
      </c>
      <c r="X71" t="s">
        <v>374</v>
      </c>
      <c r="Y71" t="s">
        <v>375</v>
      </c>
      <c r="Z71">
        <v>18</v>
      </c>
      <c r="AA71" t="s">
        <v>376</v>
      </c>
      <c r="AB71">
        <v>7</v>
      </c>
      <c r="AC71" t="s">
        <v>377</v>
      </c>
      <c r="AD71" t="str">
        <f t="shared" si="10"/>
        <v>W</v>
      </c>
      <c r="AE71" t="str">
        <f t="shared" si="11"/>
        <v>D</v>
      </c>
      <c r="AF71" t="str">
        <f t="shared" si="12"/>
        <v>D</v>
      </c>
      <c r="AG71" t="str">
        <f t="shared" si="13"/>
        <v>L</v>
      </c>
      <c r="AH71" t="str">
        <f t="shared" si="14"/>
        <v>W</v>
      </c>
    </row>
    <row r="72" spans="1:34" x14ac:dyDescent="0.3">
      <c r="A72" t="s">
        <v>331</v>
      </c>
      <c r="B72" t="s">
        <v>378</v>
      </c>
      <c r="C72">
        <v>33</v>
      </c>
      <c r="D72">
        <v>55</v>
      </c>
      <c r="E72">
        <v>56</v>
      </c>
      <c r="F72">
        <v>-1</v>
      </c>
      <c r="G72">
        <v>49.6</v>
      </c>
      <c r="H72">
        <v>61.7</v>
      </c>
      <c r="I72">
        <v>-12.1</v>
      </c>
      <c r="J72">
        <v>12.03</v>
      </c>
      <c r="K72">
        <v>4.55</v>
      </c>
      <c r="L72">
        <v>0.12</v>
      </c>
      <c r="M72">
        <v>0.33</v>
      </c>
      <c r="N72">
        <v>16.3</v>
      </c>
      <c r="O72">
        <v>3.29</v>
      </c>
      <c r="P72">
        <v>9.01</v>
      </c>
      <c r="Q72">
        <v>2.93</v>
      </c>
      <c r="R72">
        <v>0.99</v>
      </c>
      <c r="S72">
        <v>11.76</v>
      </c>
      <c r="T72">
        <v>49.3</v>
      </c>
      <c r="U72" s="3">
        <v>56.147540983606561</v>
      </c>
      <c r="V72">
        <v>52.9</v>
      </c>
      <c r="W72" t="s">
        <v>36</v>
      </c>
      <c r="X72" t="s">
        <v>379</v>
      </c>
      <c r="Y72" t="s">
        <v>380</v>
      </c>
      <c r="Z72">
        <v>16</v>
      </c>
      <c r="AA72" t="s">
        <v>380</v>
      </c>
      <c r="AB72">
        <v>7</v>
      </c>
      <c r="AC72" t="s">
        <v>363</v>
      </c>
      <c r="AD72" t="str">
        <f t="shared" si="10"/>
        <v>W</v>
      </c>
      <c r="AE72" t="str">
        <f t="shared" si="11"/>
        <v>L</v>
      </c>
      <c r="AF72" t="str">
        <f t="shared" si="12"/>
        <v>W</v>
      </c>
      <c r="AG72" t="str">
        <f t="shared" si="13"/>
        <v>L</v>
      </c>
      <c r="AH72" t="str">
        <f t="shared" si="14"/>
        <v>L</v>
      </c>
    </row>
    <row r="73" spans="1:34" x14ac:dyDescent="0.3">
      <c r="A73" t="s">
        <v>331</v>
      </c>
      <c r="B73" t="s">
        <v>381</v>
      </c>
      <c r="C73">
        <v>33</v>
      </c>
      <c r="D73">
        <v>50</v>
      </c>
      <c r="E73">
        <v>56</v>
      </c>
      <c r="F73">
        <v>-6</v>
      </c>
      <c r="G73">
        <v>46.9</v>
      </c>
      <c r="H73">
        <v>46.5</v>
      </c>
      <c r="I73">
        <v>0.4</v>
      </c>
      <c r="J73">
        <v>12.48</v>
      </c>
      <c r="K73">
        <v>4.03</v>
      </c>
      <c r="L73">
        <v>0.11</v>
      </c>
      <c r="M73">
        <v>0.35</v>
      </c>
      <c r="N73">
        <v>16</v>
      </c>
      <c r="O73">
        <v>3.51</v>
      </c>
      <c r="P73">
        <v>10.28</v>
      </c>
      <c r="Q73">
        <v>3.6</v>
      </c>
      <c r="R73">
        <v>0.99</v>
      </c>
      <c r="S73">
        <v>14.67</v>
      </c>
      <c r="T73">
        <v>50</v>
      </c>
      <c r="U73" s="3">
        <v>58.239700374531843</v>
      </c>
      <c r="V73">
        <v>50.2</v>
      </c>
      <c r="W73" s="1" t="s">
        <v>174</v>
      </c>
      <c r="X73" t="s">
        <v>382</v>
      </c>
      <c r="Y73" t="s">
        <v>383</v>
      </c>
      <c r="Z73">
        <v>10</v>
      </c>
      <c r="AA73" t="s">
        <v>384</v>
      </c>
      <c r="AB73">
        <v>9</v>
      </c>
      <c r="AC73" t="s">
        <v>385</v>
      </c>
      <c r="AD73" t="str">
        <f t="shared" si="10"/>
        <v>W</v>
      </c>
      <c r="AE73" t="str">
        <f t="shared" si="11"/>
        <v>D</v>
      </c>
      <c r="AF73" t="str">
        <f t="shared" si="12"/>
        <v>D</v>
      </c>
      <c r="AG73" t="str">
        <f t="shared" si="13"/>
        <v>W</v>
      </c>
      <c r="AH73" t="str">
        <f t="shared" si="14"/>
        <v>L</v>
      </c>
    </row>
    <row r="74" spans="1:34" x14ac:dyDescent="0.3">
      <c r="A74" t="s">
        <v>331</v>
      </c>
      <c r="B74" t="s">
        <v>386</v>
      </c>
      <c r="C74">
        <v>33</v>
      </c>
      <c r="D74">
        <v>34</v>
      </c>
      <c r="E74">
        <v>49</v>
      </c>
      <c r="F74">
        <v>-15</v>
      </c>
      <c r="G74">
        <v>33</v>
      </c>
      <c r="H74">
        <v>48.1</v>
      </c>
      <c r="I74">
        <v>-15.1</v>
      </c>
      <c r="J74">
        <v>11.45</v>
      </c>
      <c r="K74">
        <v>3.33</v>
      </c>
      <c r="L74">
        <v>0.09</v>
      </c>
      <c r="M74">
        <v>0.3</v>
      </c>
      <c r="N74">
        <v>17.5</v>
      </c>
      <c r="O74">
        <v>3.12</v>
      </c>
      <c r="P74">
        <v>9.57</v>
      </c>
      <c r="Q74">
        <v>2.64</v>
      </c>
      <c r="R74">
        <v>0.82</v>
      </c>
      <c r="S74">
        <v>12.34</v>
      </c>
      <c r="T74">
        <v>43.8</v>
      </c>
      <c r="U74" s="3">
        <v>64.301552106430165</v>
      </c>
      <c r="V74">
        <v>51.5</v>
      </c>
      <c r="W74" s="1" t="s">
        <v>61</v>
      </c>
      <c r="X74" t="s">
        <v>387</v>
      </c>
      <c r="Y74" t="s">
        <v>388</v>
      </c>
      <c r="Z74">
        <v>9</v>
      </c>
      <c r="AA74" t="s">
        <v>389</v>
      </c>
      <c r="AB74">
        <v>4</v>
      </c>
      <c r="AC74" t="s">
        <v>390</v>
      </c>
      <c r="AD74" t="str">
        <f t="shared" si="10"/>
        <v>W</v>
      </c>
      <c r="AE74" t="str">
        <f t="shared" si="11"/>
        <v>D</v>
      </c>
      <c r="AF74" t="str">
        <f t="shared" si="12"/>
        <v>L</v>
      </c>
      <c r="AG74" t="str">
        <f t="shared" si="13"/>
        <v>W</v>
      </c>
      <c r="AH74" t="str">
        <f t="shared" si="14"/>
        <v>L</v>
      </c>
    </row>
    <row r="75" spans="1:34" x14ac:dyDescent="0.3">
      <c r="A75" t="s">
        <v>331</v>
      </c>
      <c r="B75" t="s">
        <v>391</v>
      </c>
      <c r="C75">
        <v>33</v>
      </c>
      <c r="D75">
        <v>33</v>
      </c>
      <c r="E75">
        <v>50</v>
      </c>
      <c r="F75">
        <v>-17</v>
      </c>
      <c r="G75">
        <v>36.200000000000003</v>
      </c>
      <c r="H75">
        <v>46.1</v>
      </c>
      <c r="I75">
        <v>-9.8000000000000007</v>
      </c>
      <c r="J75">
        <v>12.39</v>
      </c>
      <c r="K75">
        <v>3.55</v>
      </c>
      <c r="L75">
        <v>0.08</v>
      </c>
      <c r="M75">
        <v>0.26</v>
      </c>
      <c r="N75">
        <v>16.600000000000001</v>
      </c>
      <c r="O75">
        <v>3.21</v>
      </c>
      <c r="P75">
        <v>8.58</v>
      </c>
      <c r="Q75">
        <v>2.62</v>
      </c>
      <c r="R75">
        <v>0.82</v>
      </c>
      <c r="S75">
        <v>11.39</v>
      </c>
      <c r="T75">
        <v>40</v>
      </c>
      <c r="U75" s="3">
        <v>59.42307692307692</v>
      </c>
      <c r="V75">
        <v>49.5</v>
      </c>
      <c r="W75" s="1" t="s">
        <v>61</v>
      </c>
      <c r="X75" t="s">
        <v>392</v>
      </c>
      <c r="Y75" t="s">
        <v>393</v>
      </c>
      <c r="Z75">
        <v>9</v>
      </c>
      <c r="AA75" t="s">
        <v>394</v>
      </c>
      <c r="AB75">
        <v>3</v>
      </c>
      <c r="AC75" t="s">
        <v>234</v>
      </c>
      <c r="AD75" t="str">
        <f t="shared" si="10"/>
        <v>W</v>
      </c>
      <c r="AE75" t="str">
        <f t="shared" si="11"/>
        <v>D</v>
      </c>
      <c r="AF75" t="str">
        <f t="shared" si="12"/>
        <v>W</v>
      </c>
      <c r="AG75" t="str">
        <f t="shared" si="13"/>
        <v>D</v>
      </c>
      <c r="AH75" t="str">
        <f t="shared" si="14"/>
        <v>W</v>
      </c>
    </row>
    <row r="76" spans="1:34" x14ac:dyDescent="0.3">
      <c r="A76" t="s">
        <v>331</v>
      </c>
      <c r="B76" t="s">
        <v>395</v>
      </c>
      <c r="C76">
        <v>33</v>
      </c>
      <c r="D76">
        <v>36</v>
      </c>
      <c r="E76">
        <v>60</v>
      </c>
      <c r="F76">
        <v>-24</v>
      </c>
      <c r="G76">
        <v>38.700000000000003</v>
      </c>
      <c r="H76">
        <v>55.4</v>
      </c>
      <c r="I76">
        <v>-16.7</v>
      </c>
      <c r="J76">
        <v>11.42</v>
      </c>
      <c r="K76">
        <v>3.52</v>
      </c>
      <c r="L76">
        <v>0.08</v>
      </c>
      <c r="M76">
        <v>0.27</v>
      </c>
      <c r="N76">
        <v>17.3</v>
      </c>
      <c r="O76">
        <v>3.1</v>
      </c>
      <c r="P76">
        <v>8.66</v>
      </c>
      <c r="Q76">
        <v>2.4700000000000002</v>
      </c>
      <c r="R76">
        <v>0.9</v>
      </c>
      <c r="S76">
        <v>10.31</v>
      </c>
      <c r="T76">
        <v>43.2</v>
      </c>
      <c r="U76" s="3">
        <v>57.737104825291183</v>
      </c>
      <c r="V76">
        <v>46</v>
      </c>
      <c r="W76" t="s">
        <v>36</v>
      </c>
      <c r="X76" t="s">
        <v>396</v>
      </c>
      <c r="Y76" t="s">
        <v>397</v>
      </c>
      <c r="Z76">
        <v>7</v>
      </c>
      <c r="AA76" t="s">
        <v>397</v>
      </c>
      <c r="AB76">
        <v>4</v>
      </c>
      <c r="AC76" t="s">
        <v>239</v>
      </c>
      <c r="AD76" t="str">
        <f t="shared" si="10"/>
        <v>W</v>
      </c>
      <c r="AE76" t="str">
        <f t="shared" si="11"/>
        <v>W</v>
      </c>
      <c r="AF76" t="str">
        <f t="shared" si="12"/>
        <v>W</v>
      </c>
      <c r="AG76" t="str">
        <f t="shared" si="13"/>
        <v>W</v>
      </c>
      <c r="AH76" t="str">
        <f t="shared" si="14"/>
        <v>W</v>
      </c>
    </row>
    <row r="77" spans="1:34" x14ac:dyDescent="0.3">
      <c r="A77" t="s">
        <v>331</v>
      </c>
      <c r="B77" t="s">
        <v>398</v>
      </c>
      <c r="C77">
        <v>33</v>
      </c>
      <c r="D77">
        <v>28</v>
      </c>
      <c r="E77">
        <v>39</v>
      </c>
      <c r="F77">
        <v>-11</v>
      </c>
      <c r="G77">
        <v>34.5</v>
      </c>
      <c r="H77">
        <v>44</v>
      </c>
      <c r="I77">
        <v>-9.5</v>
      </c>
      <c r="J77">
        <v>11.12</v>
      </c>
      <c r="K77">
        <v>3.24</v>
      </c>
      <c r="L77">
        <v>7.0000000000000007E-2</v>
      </c>
      <c r="M77">
        <v>0.23</v>
      </c>
      <c r="N77">
        <v>17.3</v>
      </c>
      <c r="O77">
        <v>3</v>
      </c>
      <c r="P77">
        <v>9.48</v>
      </c>
      <c r="Q77">
        <v>2.16</v>
      </c>
      <c r="R77">
        <v>0.76</v>
      </c>
      <c r="S77">
        <v>11.5</v>
      </c>
      <c r="T77">
        <v>43.8</v>
      </c>
      <c r="U77" s="3">
        <v>58.614232209737828</v>
      </c>
      <c r="V77">
        <v>44.7</v>
      </c>
      <c r="W77" s="1" t="s">
        <v>61</v>
      </c>
      <c r="X77" t="s">
        <v>399</v>
      </c>
      <c r="Y77" t="s">
        <v>400</v>
      </c>
      <c r="Z77">
        <v>6</v>
      </c>
      <c r="AA77" t="s">
        <v>401</v>
      </c>
      <c r="AB77">
        <v>6</v>
      </c>
      <c r="AC77" t="s">
        <v>402</v>
      </c>
      <c r="AD77" t="str">
        <f t="shared" si="10"/>
        <v>W</v>
      </c>
      <c r="AE77" t="str">
        <f t="shared" si="11"/>
        <v>L</v>
      </c>
      <c r="AF77" t="str">
        <f t="shared" si="12"/>
        <v>L</v>
      </c>
      <c r="AG77" t="str">
        <f t="shared" si="13"/>
        <v>L</v>
      </c>
      <c r="AH77" t="str">
        <f t="shared" si="14"/>
        <v>D</v>
      </c>
    </row>
    <row r="78" spans="1:34" x14ac:dyDescent="0.3">
      <c r="A78" t="s">
        <v>331</v>
      </c>
      <c r="B78" t="s">
        <v>403</v>
      </c>
      <c r="C78">
        <v>33</v>
      </c>
      <c r="D78">
        <v>31</v>
      </c>
      <c r="E78">
        <v>67</v>
      </c>
      <c r="F78">
        <v>-36</v>
      </c>
      <c r="G78">
        <v>40.5</v>
      </c>
      <c r="H78">
        <v>62.4</v>
      </c>
      <c r="I78">
        <v>-21.9</v>
      </c>
      <c r="J78">
        <v>12.85</v>
      </c>
      <c r="K78">
        <v>3.85</v>
      </c>
      <c r="L78">
        <v>7.0000000000000007E-2</v>
      </c>
      <c r="M78">
        <v>0.23</v>
      </c>
      <c r="N78">
        <v>17.7</v>
      </c>
      <c r="O78">
        <v>3.33</v>
      </c>
      <c r="P78">
        <v>9.3699999999999992</v>
      </c>
      <c r="Q78">
        <v>2.5299999999999998</v>
      </c>
      <c r="R78">
        <v>0.83</v>
      </c>
      <c r="S78">
        <v>11.76</v>
      </c>
      <c r="T78">
        <v>45.6</v>
      </c>
      <c r="U78" s="3">
        <v>60.103626943005182</v>
      </c>
      <c r="V78">
        <v>52.9</v>
      </c>
      <c r="W78" s="1" t="s">
        <v>174</v>
      </c>
      <c r="X78" t="s">
        <v>404</v>
      </c>
      <c r="Y78" t="s">
        <v>405</v>
      </c>
      <c r="Z78">
        <v>9</v>
      </c>
      <c r="AA78" t="s">
        <v>406</v>
      </c>
      <c r="AB78">
        <v>6</v>
      </c>
      <c r="AC78" t="s">
        <v>407</v>
      </c>
      <c r="AD78" t="str">
        <f t="shared" si="10"/>
        <v>L</v>
      </c>
      <c r="AE78" t="str">
        <f t="shared" si="11"/>
        <v>L</v>
      </c>
      <c r="AF78" t="str">
        <f t="shared" si="12"/>
        <v>L</v>
      </c>
      <c r="AG78" t="str">
        <f t="shared" si="13"/>
        <v>L</v>
      </c>
      <c r="AH78" t="str">
        <f t="shared" si="14"/>
        <v>D</v>
      </c>
    </row>
    <row r="79" spans="1:34" x14ac:dyDescent="0.3">
      <c r="A79" t="s">
        <v>331</v>
      </c>
      <c r="B79" t="s">
        <v>408</v>
      </c>
      <c r="C79">
        <v>33</v>
      </c>
      <c r="D79">
        <v>49</v>
      </c>
      <c r="E79">
        <v>77</v>
      </c>
      <c r="F79">
        <v>-28</v>
      </c>
      <c r="G79">
        <v>39.1</v>
      </c>
      <c r="H79">
        <v>58.6</v>
      </c>
      <c r="I79">
        <v>-19.5</v>
      </c>
      <c r="J79">
        <v>11.03</v>
      </c>
      <c r="K79">
        <v>3.97</v>
      </c>
      <c r="L79">
        <v>0.12</v>
      </c>
      <c r="M79">
        <v>0.34</v>
      </c>
      <c r="N79">
        <v>17.8</v>
      </c>
      <c r="O79">
        <v>2.92</v>
      </c>
      <c r="P79">
        <v>7.46</v>
      </c>
      <c r="Q79">
        <v>2</v>
      </c>
      <c r="R79">
        <v>0.77</v>
      </c>
      <c r="S79">
        <v>9.58</v>
      </c>
      <c r="T79">
        <v>44.1</v>
      </c>
      <c r="U79" s="3">
        <v>60.496183206106871</v>
      </c>
      <c r="V79">
        <v>47.1</v>
      </c>
      <c r="W79" t="s">
        <v>205</v>
      </c>
      <c r="X79" t="s">
        <v>409</v>
      </c>
      <c r="Y79" t="s">
        <v>410</v>
      </c>
      <c r="Z79">
        <v>11</v>
      </c>
      <c r="AA79" t="s">
        <v>411</v>
      </c>
      <c r="AB79">
        <v>3</v>
      </c>
      <c r="AC79" t="s">
        <v>402</v>
      </c>
      <c r="AD79" t="str">
        <f t="shared" si="10"/>
        <v>W</v>
      </c>
      <c r="AE79" t="str">
        <f t="shared" si="11"/>
        <v>L</v>
      </c>
      <c r="AF79" t="str">
        <f t="shared" si="12"/>
        <v>L</v>
      </c>
      <c r="AG79" t="str">
        <f t="shared" si="13"/>
        <v>L</v>
      </c>
      <c r="AH79" t="str">
        <f t="shared" si="14"/>
        <v>D</v>
      </c>
    </row>
    <row r="80" spans="1:34" x14ac:dyDescent="0.3">
      <c r="A80" t="s">
        <v>412</v>
      </c>
      <c r="B80" t="s">
        <v>413</v>
      </c>
      <c r="C80">
        <v>33</v>
      </c>
      <c r="D80">
        <v>89</v>
      </c>
      <c r="E80">
        <v>34</v>
      </c>
      <c r="F80">
        <v>55</v>
      </c>
      <c r="G80">
        <v>85.8</v>
      </c>
      <c r="H80">
        <v>30.6</v>
      </c>
      <c r="I80">
        <v>55.1</v>
      </c>
      <c r="J80">
        <v>18.420000000000002</v>
      </c>
      <c r="K80">
        <v>8</v>
      </c>
      <c r="L80">
        <v>0.13</v>
      </c>
      <c r="M80">
        <v>0.3</v>
      </c>
      <c r="N80">
        <v>16.2</v>
      </c>
      <c r="O80">
        <v>5.61</v>
      </c>
      <c r="P80">
        <v>19.920000000000002</v>
      </c>
      <c r="Q80">
        <v>4.7699999999999996</v>
      </c>
      <c r="R80">
        <v>0.76</v>
      </c>
      <c r="S80">
        <v>22.81</v>
      </c>
      <c r="T80">
        <v>68.099999999999994</v>
      </c>
      <c r="U80" s="3">
        <v>62.233169129720856</v>
      </c>
      <c r="V80">
        <v>55.2</v>
      </c>
      <c r="W80" s="1" t="s">
        <v>42</v>
      </c>
      <c r="X80" t="s">
        <v>414</v>
      </c>
      <c r="Y80" t="s">
        <v>415</v>
      </c>
      <c r="Z80">
        <v>21</v>
      </c>
      <c r="AA80" t="s">
        <v>416</v>
      </c>
      <c r="AB80">
        <v>10</v>
      </c>
      <c r="AC80" t="s">
        <v>239</v>
      </c>
      <c r="AD80" t="str">
        <f t="shared" si="10"/>
        <v>W</v>
      </c>
      <c r="AE80" t="str">
        <f t="shared" si="11"/>
        <v>W</v>
      </c>
      <c r="AF80" t="str">
        <f t="shared" si="12"/>
        <v>W</v>
      </c>
      <c r="AG80" t="str">
        <f t="shared" si="13"/>
        <v>W</v>
      </c>
      <c r="AH80" t="str">
        <f t="shared" si="14"/>
        <v>W</v>
      </c>
    </row>
    <row r="81" spans="1:34" x14ac:dyDescent="0.3">
      <c r="A81" t="s">
        <v>412</v>
      </c>
      <c r="B81" t="s">
        <v>417</v>
      </c>
      <c r="C81">
        <v>33</v>
      </c>
      <c r="D81">
        <v>63</v>
      </c>
      <c r="E81">
        <v>37</v>
      </c>
      <c r="F81">
        <v>26</v>
      </c>
      <c r="G81">
        <v>72.3</v>
      </c>
      <c r="H81">
        <v>33.1</v>
      </c>
      <c r="I81">
        <v>39.299999999999997</v>
      </c>
      <c r="J81">
        <v>14.76</v>
      </c>
      <c r="K81">
        <v>5.33</v>
      </c>
      <c r="L81">
        <v>0.12</v>
      </c>
      <c r="M81">
        <v>0.32</v>
      </c>
      <c r="N81">
        <v>15.7</v>
      </c>
      <c r="O81">
        <v>4.29</v>
      </c>
      <c r="P81">
        <v>13.36</v>
      </c>
      <c r="Q81">
        <v>4.3099999999999996</v>
      </c>
      <c r="R81">
        <v>0.63</v>
      </c>
      <c r="S81">
        <v>17.88</v>
      </c>
      <c r="T81">
        <v>55</v>
      </c>
      <c r="U81" s="3">
        <v>64.427480916030532</v>
      </c>
      <c r="V81">
        <v>49.8</v>
      </c>
      <c r="W81" t="s">
        <v>36</v>
      </c>
      <c r="X81" t="s">
        <v>418</v>
      </c>
      <c r="Y81" t="s">
        <v>419</v>
      </c>
      <c r="Z81">
        <v>13</v>
      </c>
      <c r="AA81" t="s">
        <v>420</v>
      </c>
      <c r="AB81">
        <v>10</v>
      </c>
      <c r="AC81" t="s">
        <v>350</v>
      </c>
      <c r="AD81" t="str">
        <f t="shared" si="10"/>
        <v>W</v>
      </c>
      <c r="AE81" t="str">
        <f t="shared" si="11"/>
        <v>W</v>
      </c>
      <c r="AF81" t="str">
        <f t="shared" si="12"/>
        <v>D</v>
      </c>
      <c r="AG81" t="str">
        <f t="shared" si="13"/>
        <v>W</v>
      </c>
      <c r="AH81" t="str">
        <f t="shared" si="14"/>
        <v>W</v>
      </c>
    </row>
    <row r="82" spans="1:34" x14ac:dyDescent="0.3">
      <c r="A82" t="s">
        <v>412</v>
      </c>
      <c r="B82" t="s">
        <v>421</v>
      </c>
      <c r="C82">
        <v>33</v>
      </c>
      <c r="D82">
        <v>50</v>
      </c>
      <c r="E82">
        <v>35</v>
      </c>
      <c r="F82">
        <v>15</v>
      </c>
      <c r="G82">
        <v>52.7</v>
      </c>
      <c r="H82">
        <v>42.3</v>
      </c>
      <c r="I82">
        <v>10.3</v>
      </c>
      <c r="J82">
        <v>12.24</v>
      </c>
      <c r="K82">
        <v>4.55</v>
      </c>
      <c r="L82">
        <v>0.11</v>
      </c>
      <c r="M82">
        <v>0.28999999999999998</v>
      </c>
      <c r="N82">
        <v>16.600000000000001</v>
      </c>
      <c r="O82">
        <v>3.39</v>
      </c>
      <c r="P82">
        <v>14.73</v>
      </c>
      <c r="Q82">
        <v>3.66</v>
      </c>
      <c r="R82">
        <v>0.76</v>
      </c>
      <c r="S82">
        <v>17.239999999999998</v>
      </c>
      <c r="T82">
        <v>57</v>
      </c>
      <c r="U82" s="3">
        <v>57.049180327868847</v>
      </c>
      <c r="V82">
        <v>52.8</v>
      </c>
      <c r="W82" t="s">
        <v>36</v>
      </c>
      <c r="X82" t="s">
        <v>422</v>
      </c>
      <c r="Y82" t="s">
        <v>423</v>
      </c>
      <c r="Z82">
        <v>16</v>
      </c>
      <c r="AA82" t="s">
        <v>423</v>
      </c>
      <c r="AB82">
        <v>5</v>
      </c>
      <c r="AC82" t="s">
        <v>193</v>
      </c>
      <c r="AD82" t="str">
        <f t="shared" si="10"/>
        <v>W</v>
      </c>
      <c r="AE82" t="str">
        <f t="shared" si="11"/>
        <v>D</v>
      </c>
      <c r="AF82" t="str">
        <f t="shared" si="12"/>
        <v>W</v>
      </c>
      <c r="AG82" t="str">
        <f t="shared" si="13"/>
        <v>W</v>
      </c>
      <c r="AH82" t="str">
        <f t="shared" si="14"/>
        <v>W</v>
      </c>
    </row>
    <row r="83" spans="1:34" x14ac:dyDescent="0.3">
      <c r="A83" t="s">
        <v>412</v>
      </c>
      <c r="B83" t="s">
        <v>424</v>
      </c>
      <c r="C83">
        <v>33</v>
      </c>
      <c r="D83">
        <v>70</v>
      </c>
      <c r="E83">
        <v>45</v>
      </c>
      <c r="F83">
        <v>25</v>
      </c>
      <c r="G83">
        <v>59.8</v>
      </c>
      <c r="H83">
        <v>44</v>
      </c>
      <c r="I83">
        <v>15.9</v>
      </c>
      <c r="J83">
        <v>14.12</v>
      </c>
      <c r="K83">
        <v>5.36</v>
      </c>
      <c r="L83">
        <v>0.13</v>
      </c>
      <c r="M83">
        <v>0.33</v>
      </c>
      <c r="N83">
        <v>16.7</v>
      </c>
      <c r="O83">
        <v>4.09</v>
      </c>
      <c r="P83">
        <v>16.47</v>
      </c>
      <c r="Q83">
        <v>3.49</v>
      </c>
      <c r="R83">
        <v>0.74</v>
      </c>
      <c r="S83">
        <v>18.61</v>
      </c>
      <c r="T83">
        <v>63.4</v>
      </c>
      <c r="U83" s="3">
        <v>64.232209737827716</v>
      </c>
      <c r="V83">
        <v>55.7</v>
      </c>
      <c r="W83" s="1" t="s">
        <v>61</v>
      </c>
      <c r="X83" t="s">
        <v>425</v>
      </c>
      <c r="Y83" t="s">
        <v>426</v>
      </c>
      <c r="Z83">
        <v>21</v>
      </c>
      <c r="AA83" t="s">
        <v>427</v>
      </c>
      <c r="AB83">
        <v>7</v>
      </c>
      <c r="AC83" t="s">
        <v>193</v>
      </c>
      <c r="AD83" t="str">
        <f t="shared" si="10"/>
        <v>W</v>
      </c>
      <c r="AE83" t="str">
        <f t="shared" si="11"/>
        <v>D</v>
      </c>
      <c r="AF83" t="str">
        <f t="shared" si="12"/>
        <v>W</v>
      </c>
      <c r="AG83" t="str">
        <f t="shared" si="13"/>
        <v>W</v>
      </c>
      <c r="AH83" t="str">
        <f t="shared" si="14"/>
        <v>W</v>
      </c>
    </row>
    <row r="84" spans="1:34" x14ac:dyDescent="0.3">
      <c r="A84" t="s">
        <v>412</v>
      </c>
      <c r="B84" t="s">
        <v>428</v>
      </c>
      <c r="C84">
        <v>33</v>
      </c>
      <c r="D84">
        <v>63</v>
      </c>
      <c r="E84">
        <v>46</v>
      </c>
      <c r="F84">
        <v>17</v>
      </c>
      <c r="G84">
        <v>56.4</v>
      </c>
      <c r="H84">
        <v>45.2</v>
      </c>
      <c r="I84">
        <v>11.1</v>
      </c>
      <c r="J84">
        <v>12.55</v>
      </c>
      <c r="K84">
        <v>5.15</v>
      </c>
      <c r="L84">
        <v>0.13</v>
      </c>
      <c r="M84">
        <v>0.31</v>
      </c>
      <c r="N84">
        <v>16.100000000000001</v>
      </c>
      <c r="O84">
        <v>3.7</v>
      </c>
      <c r="P84">
        <v>13.08</v>
      </c>
      <c r="Q84">
        <v>3.93</v>
      </c>
      <c r="R84">
        <v>0.62</v>
      </c>
      <c r="S84">
        <v>17.32</v>
      </c>
      <c r="T84">
        <v>56.4</v>
      </c>
      <c r="U84" s="3">
        <v>59.07473309608541</v>
      </c>
      <c r="V84">
        <v>47.4</v>
      </c>
      <c r="W84" t="s">
        <v>36</v>
      </c>
      <c r="X84" t="s">
        <v>429</v>
      </c>
      <c r="Y84" t="s">
        <v>430</v>
      </c>
      <c r="Z84">
        <v>15</v>
      </c>
      <c r="AA84" t="s">
        <v>431</v>
      </c>
      <c r="AB84">
        <v>11</v>
      </c>
      <c r="AC84" t="s">
        <v>105</v>
      </c>
      <c r="AD84" t="str">
        <f t="shared" si="10"/>
        <v>L</v>
      </c>
      <c r="AE84" t="str">
        <f t="shared" si="11"/>
        <v>L</v>
      </c>
      <c r="AF84" t="str">
        <f t="shared" si="12"/>
        <v>W</v>
      </c>
      <c r="AG84" t="str">
        <f t="shared" si="13"/>
        <v>D</v>
      </c>
      <c r="AH84" t="str">
        <f t="shared" si="14"/>
        <v>L</v>
      </c>
    </row>
    <row r="85" spans="1:34" x14ac:dyDescent="0.3">
      <c r="A85" t="s">
        <v>412</v>
      </c>
      <c r="B85" t="s">
        <v>432</v>
      </c>
      <c r="C85">
        <v>33</v>
      </c>
      <c r="D85">
        <v>54</v>
      </c>
      <c r="E85">
        <v>41</v>
      </c>
      <c r="F85">
        <v>13</v>
      </c>
      <c r="G85">
        <v>47.7</v>
      </c>
      <c r="H85">
        <v>53.6</v>
      </c>
      <c r="I85">
        <v>-5.9</v>
      </c>
      <c r="J85">
        <v>10.55</v>
      </c>
      <c r="K85">
        <v>4.12</v>
      </c>
      <c r="L85">
        <v>0.14000000000000001</v>
      </c>
      <c r="M85">
        <v>0.37</v>
      </c>
      <c r="N85">
        <v>16.100000000000001</v>
      </c>
      <c r="O85">
        <v>2.98</v>
      </c>
      <c r="P85">
        <v>9.77</v>
      </c>
      <c r="Q85">
        <v>2.29</v>
      </c>
      <c r="R85">
        <v>0.54</v>
      </c>
      <c r="S85">
        <v>12.99</v>
      </c>
      <c r="T85">
        <v>50.2</v>
      </c>
      <c r="U85" s="3">
        <v>62.476190476190467</v>
      </c>
      <c r="V85">
        <v>51.5</v>
      </c>
      <c r="W85" s="1" t="s">
        <v>61</v>
      </c>
      <c r="X85" t="s">
        <v>433</v>
      </c>
      <c r="Y85" t="s">
        <v>434</v>
      </c>
      <c r="Z85">
        <v>14</v>
      </c>
      <c r="AA85" t="s">
        <v>435</v>
      </c>
      <c r="AB85">
        <v>8</v>
      </c>
      <c r="AC85" t="s">
        <v>436</v>
      </c>
      <c r="AD85" t="str">
        <f t="shared" si="10"/>
        <v>D</v>
      </c>
      <c r="AE85" t="str">
        <f t="shared" si="11"/>
        <v>W</v>
      </c>
      <c r="AF85" t="str">
        <f t="shared" si="12"/>
        <v>L</v>
      </c>
      <c r="AG85" t="str">
        <f t="shared" si="13"/>
        <v>D</v>
      </c>
      <c r="AH85" t="str">
        <f t="shared" si="14"/>
        <v>D</v>
      </c>
    </row>
    <row r="86" spans="1:34" x14ac:dyDescent="0.3">
      <c r="A86" t="s">
        <v>412</v>
      </c>
      <c r="B86" t="s">
        <v>437</v>
      </c>
      <c r="C86">
        <v>33</v>
      </c>
      <c r="D86">
        <v>60</v>
      </c>
      <c r="E86">
        <v>41</v>
      </c>
      <c r="F86">
        <v>19</v>
      </c>
      <c r="G86">
        <v>56.7</v>
      </c>
      <c r="H86">
        <v>39.4</v>
      </c>
      <c r="I86">
        <v>17.399999999999999</v>
      </c>
      <c r="J86">
        <v>14.21</v>
      </c>
      <c r="K86">
        <v>5.3</v>
      </c>
      <c r="L86">
        <v>0.11</v>
      </c>
      <c r="M86">
        <v>0.28999999999999998</v>
      </c>
      <c r="N86">
        <v>16.3</v>
      </c>
      <c r="O86">
        <v>3.78</v>
      </c>
      <c r="P86">
        <v>10.34</v>
      </c>
      <c r="Q86">
        <v>3.5</v>
      </c>
      <c r="R86">
        <v>0.71</v>
      </c>
      <c r="S86">
        <v>14.32</v>
      </c>
      <c r="T86">
        <v>47.6</v>
      </c>
      <c r="U86" s="3">
        <v>62.903225806451623</v>
      </c>
      <c r="V86">
        <v>51.4</v>
      </c>
      <c r="W86" s="1" t="s">
        <v>61</v>
      </c>
      <c r="X86" t="s">
        <v>438</v>
      </c>
      <c r="Y86" t="s">
        <v>439</v>
      </c>
      <c r="Z86">
        <v>12</v>
      </c>
      <c r="AA86" t="s">
        <v>440</v>
      </c>
      <c r="AB86">
        <v>8</v>
      </c>
      <c r="AC86" t="s">
        <v>441</v>
      </c>
      <c r="AD86" t="str">
        <f t="shared" si="10"/>
        <v>L</v>
      </c>
      <c r="AE86" t="str">
        <f t="shared" si="11"/>
        <v>D</v>
      </c>
      <c r="AF86" t="str">
        <f t="shared" si="12"/>
        <v>W</v>
      </c>
      <c r="AG86" t="str">
        <f t="shared" si="13"/>
        <v>L</v>
      </c>
      <c r="AH86" t="str">
        <f t="shared" si="14"/>
        <v>W</v>
      </c>
    </row>
    <row r="87" spans="1:34" x14ac:dyDescent="0.3">
      <c r="A87" t="s">
        <v>412</v>
      </c>
      <c r="B87" t="s">
        <v>442</v>
      </c>
      <c r="C87">
        <v>33</v>
      </c>
      <c r="D87">
        <v>49</v>
      </c>
      <c r="E87">
        <v>46</v>
      </c>
      <c r="F87">
        <v>3</v>
      </c>
      <c r="G87">
        <v>47.3</v>
      </c>
      <c r="H87">
        <v>42.1</v>
      </c>
      <c r="I87">
        <v>5.3</v>
      </c>
      <c r="J87">
        <v>12.55</v>
      </c>
      <c r="K87">
        <v>4.6100000000000003</v>
      </c>
      <c r="L87">
        <v>0.11</v>
      </c>
      <c r="M87">
        <v>0.28999999999999998</v>
      </c>
      <c r="N87">
        <v>17.3</v>
      </c>
      <c r="O87">
        <v>3.43</v>
      </c>
      <c r="P87">
        <v>11.82</v>
      </c>
      <c r="Q87">
        <v>2.92</v>
      </c>
      <c r="R87">
        <v>0.69</v>
      </c>
      <c r="S87">
        <v>15.74</v>
      </c>
      <c r="T87">
        <v>51.2</v>
      </c>
      <c r="U87" s="3">
        <v>60.341880341880341</v>
      </c>
      <c r="V87">
        <v>53.1</v>
      </c>
      <c r="W87" s="1" t="s">
        <v>61</v>
      </c>
      <c r="X87" t="s">
        <v>443</v>
      </c>
      <c r="Y87" t="s">
        <v>444</v>
      </c>
      <c r="Z87">
        <v>17</v>
      </c>
      <c r="AA87" t="s">
        <v>445</v>
      </c>
      <c r="AB87">
        <v>8</v>
      </c>
      <c r="AC87" t="s">
        <v>223</v>
      </c>
      <c r="AD87" t="str">
        <f t="shared" si="10"/>
        <v>W</v>
      </c>
      <c r="AE87" t="str">
        <f t="shared" si="11"/>
        <v>L</v>
      </c>
      <c r="AF87" t="str">
        <f t="shared" si="12"/>
        <v>L</v>
      </c>
      <c r="AG87" t="str">
        <f t="shared" si="13"/>
        <v>W</v>
      </c>
      <c r="AH87" t="str">
        <f t="shared" si="14"/>
        <v>D</v>
      </c>
    </row>
    <row r="88" spans="1:34" x14ac:dyDescent="0.3">
      <c r="A88" t="s">
        <v>412</v>
      </c>
      <c r="B88" t="s">
        <v>446</v>
      </c>
      <c r="C88">
        <v>33</v>
      </c>
      <c r="D88">
        <v>38</v>
      </c>
      <c r="E88">
        <v>39</v>
      </c>
      <c r="F88">
        <v>-1</v>
      </c>
      <c r="G88">
        <v>50</v>
      </c>
      <c r="H88">
        <v>44.8</v>
      </c>
      <c r="I88">
        <v>5.2</v>
      </c>
      <c r="J88">
        <v>14.21</v>
      </c>
      <c r="K88">
        <v>4.33</v>
      </c>
      <c r="L88">
        <v>7.0000000000000007E-2</v>
      </c>
      <c r="M88">
        <v>0.22</v>
      </c>
      <c r="N88">
        <v>16.7</v>
      </c>
      <c r="O88">
        <v>3.91</v>
      </c>
      <c r="P88">
        <v>12.14</v>
      </c>
      <c r="Q88">
        <v>3.82</v>
      </c>
      <c r="R88">
        <v>1.08</v>
      </c>
      <c r="S88">
        <v>15.7</v>
      </c>
      <c r="T88">
        <v>54.3</v>
      </c>
      <c r="U88" s="3">
        <v>60.714285714285708</v>
      </c>
      <c r="V88">
        <v>52.6</v>
      </c>
      <c r="W88" t="s">
        <v>205</v>
      </c>
      <c r="X88" t="s">
        <v>447</v>
      </c>
      <c r="Y88" t="s">
        <v>328</v>
      </c>
      <c r="Z88">
        <v>8</v>
      </c>
      <c r="AA88" t="s">
        <v>329</v>
      </c>
      <c r="AB88">
        <v>7</v>
      </c>
      <c r="AC88" t="s">
        <v>448</v>
      </c>
      <c r="AD88" t="str">
        <f t="shared" si="10"/>
        <v>W</v>
      </c>
      <c r="AE88" t="str">
        <f t="shared" si="11"/>
        <v>W</v>
      </c>
      <c r="AF88" t="str">
        <f t="shared" si="12"/>
        <v>W</v>
      </c>
      <c r="AG88" t="str">
        <f t="shared" si="13"/>
        <v>L</v>
      </c>
      <c r="AH88" t="str">
        <f t="shared" si="14"/>
        <v>D</v>
      </c>
    </row>
    <row r="89" spans="1:34" x14ac:dyDescent="0.3">
      <c r="A89" t="s">
        <v>412</v>
      </c>
      <c r="B89" t="s">
        <v>449</v>
      </c>
      <c r="C89">
        <v>33</v>
      </c>
      <c r="D89">
        <v>52</v>
      </c>
      <c r="E89">
        <v>53</v>
      </c>
      <c r="F89">
        <v>-1</v>
      </c>
      <c r="G89">
        <v>44.5</v>
      </c>
      <c r="H89">
        <v>52.5</v>
      </c>
      <c r="I89">
        <v>-8</v>
      </c>
      <c r="J89">
        <v>12.09</v>
      </c>
      <c r="K89">
        <v>4.55</v>
      </c>
      <c r="L89">
        <v>0.11</v>
      </c>
      <c r="M89">
        <v>0.3</v>
      </c>
      <c r="N89">
        <v>17</v>
      </c>
      <c r="O89">
        <v>3.26</v>
      </c>
      <c r="P89">
        <v>9.9700000000000006</v>
      </c>
      <c r="Q89">
        <v>2.0299999999999998</v>
      </c>
      <c r="R89">
        <v>0.69</v>
      </c>
      <c r="S89">
        <v>11.8</v>
      </c>
      <c r="T89">
        <v>48.1</v>
      </c>
      <c r="U89" s="3">
        <v>64.500792393026941</v>
      </c>
      <c r="V89">
        <v>51.4</v>
      </c>
      <c r="W89" s="1" t="s">
        <v>42</v>
      </c>
      <c r="X89" t="s">
        <v>450</v>
      </c>
      <c r="Y89" t="s">
        <v>451</v>
      </c>
      <c r="Z89">
        <v>13</v>
      </c>
      <c r="AA89" t="s">
        <v>452</v>
      </c>
      <c r="AB89">
        <v>7</v>
      </c>
      <c r="AC89" t="s">
        <v>453</v>
      </c>
      <c r="AD89" t="str">
        <f t="shared" si="10"/>
        <v>L</v>
      </c>
      <c r="AE89" t="str">
        <f t="shared" si="11"/>
        <v>L</v>
      </c>
      <c r="AF89" t="str">
        <f t="shared" si="12"/>
        <v>W</v>
      </c>
      <c r="AG89" t="str">
        <f t="shared" si="13"/>
        <v>L</v>
      </c>
      <c r="AH89" t="str">
        <f t="shared" si="14"/>
        <v>W</v>
      </c>
    </row>
    <row r="90" spans="1:34" x14ac:dyDescent="0.3">
      <c r="A90" t="s">
        <v>412</v>
      </c>
      <c r="B90" t="s">
        <v>454</v>
      </c>
      <c r="C90">
        <v>33</v>
      </c>
      <c r="D90">
        <v>32</v>
      </c>
      <c r="E90">
        <v>45</v>
      </c>
      <c r="F90">
        <v>-13</v>
      </c>
      <c r="G90">
        <v>37.299999999999997</v>
      </c>
      <c r="H90">
        <v>55.3</v>
      </c>
      <c r="I90">
        <v>-18</v>
      </c>
      <c r="J90">
        <v>11.76</v>
      </c>
      <c r="K90">
        <v>3.3</v>
      </c>
      <c r="L90">
        <v>0.08</v>
      </c>
      <c r="M90">
        <v>0.28000000000000003</v>
      </c>
      <c r="N90">
        <v>17.5</v>
      </c>
      <c r="O90">
        <v>3.03</v>
      </c>
      <c r="P90">
        <v>9.4600000000000009</v>
      </c>
      <c r="Q90">
        <v>2.48</v>
      </c>
      <c r="R90">
        <v>0.89</v>
      </c>
      <c r="S90">
        <v>12.7</v>
      </c>
      <c r="T90">
        <v>44.7</v>
      </c>
      <c r="U90" s="3">
        <v>64.403669724770637</v>
      </c>
      <c r="V90">
        <v>46.8</v>
      </c>
      <c r="W90" t="s">
        <v>36</v>
      </c>
      <c r="X90" t="s">
        <v>455</v>
      </c>
      <c r="Y90" t="s">
        <v>456</v>
      </c>
      <c r="Z90">
        <v>11</v>
      </c>
      <c r="AA90" t="s">
        <v>457</v>
      </c>
      <c r="AB90">
        <v>3</v>
      </c>
      <c r="AC90" t="s">
        <v>458</v>
      </c>
      <c r="AD90" t="str">
        <f t="shared" si="10"/>
        <v>L</v>
      </c>
      <c r="AE90" t="str">
        <f t="shared" si="11"/>
        <v>D</v>
      </c>
      <c r="AF90" t="str">
        <f t="shared" si="12"/>
        <v>W</v>
      </c>
      <c r="AG90" t="str">
        <f t="shared" si="13"/>
        <v>W</v>
      </c>
      <c r="AH90" t="str">
        <f t="shared" si="14"/>
        <v>D</v>
      </c>
    </row>
    <row r="91" spans="1:34" x14ac:dyDescent="0.3">
      <c r="A91" t="s">
        <v>412</v>
      </c>
      <c r="B91" t="s">
        <v>459</v>
      </c>
      <c r="C91">
        <v>33</v>
      </c>
      <c r="D91">
        <v>36</v>
      </c>
      <c r="E91">
        <v>52</v>
      </c>
      <c r="F91">
        <v>-16</v>
      </c>
      <c r="G91">
        <v>36.6</v>
      </c>
      <c r="H91">
        <v>54.8</v>
      </c>
      <c r="I91">
        <v>-18.100000000000001</v>
      </c>
      <c r="J91">
        <v>9.94</v>
      </c>
      <c r="K91">
        <v>3.48</v>
      </c>
      <c r="L91">
        <v>0.1</v>
      </c>
      <c r="M91">
        <v>0.28000000000000003</v>
      </c>
      <c r="N91">
        <v>15.9</v>
      </c>
      <c r="O91">
        <v>2.73</v>
      </c>
      <c r="P91">
        <v>9.4600000000000009</v>
      </c>
      <c r="Q91">
        <v>2.33</v>
      </c>
      <c r="R91">
        <v>0.94</v>
      </c>
      <c r="S91">
        <v>11.42</v>
      </c>
      <c r="T91">
        <v>40.200000000000003</v>
      </c>
      <c r="U91" s="3">
        <v>57.76</v>
      </c>
      <c r="V91">
        <v>48.6</v>
      </c>
      <c r="W91" t="s">
        <v>36</v>
      </c>
      <c r="X91" t="s">
        <v>460</v>
      </c>
      <c r="Y91" t="s">
        <v>461</v>
      </c>
      <c r="Z91">
        <v>9</v>
      </c>
      <c r="AA91" t="s">
        <v>462</v>
      </c>
      <c r="AB91">
        <v>10</v>
      </c>
      <c r="AC91" t="s">
        <v>463</v>
      </c>
      <c r="AD91" t="str">
        <f t="shared" si="10"/>
        <v>D</v>
      </c>
      <c r="AE91" t="str">
        <f t="shared" si="11"/>
        <v>W</v>
      </c>
      <c r="AF91" t="str">
        <f t="shared" si="12"/>
        <v>W</v>
      </c>
      <c r="AG91" t="str">
        <f t="shared" si="13"/>
        <v>L</v>
      </c>
      <c r="AH91" t="str">
        <f t="shared" si="14"/>
        <v>D</v>
      </c>
    </row>
    <row r="92" spans="1:34" x14ac:dyDescent="0.3">
      <c r="A92" t="s">
        <v>412</v>
      </c>
      <c r="B92" t="s">
        <v>464</v>
      </c>
      <c r="C92">
        <v>33</v>
      </c>
      <c r="D92">
        <v>41</v>
      </c>
      <c r="E92">
        <v>41</v>
      </c>
      <c r="F92">
        <v>0</v>
      </c>
      <c r="G92">
        <v>46</v>
      </c>
      <c r="H92">
        <v>35.4</v>
      </c>
      <c r="I92">
        <v>10.5</v>
      </c>
      <c r="J92">
        <v>11.58</v>
      </c>
      <c r="K92">
        <v>4.1500000000000004</v>
      </c>
      <c r="L92">
        <v>0.09</v>
      </c>
      <c r="M92">
        <v>0.26</v>
      </c>
      <c r="N92">
        <v>15.5</v>
      </c>
      <c r="O92">
        <v>3.12</v>
      </c>
      <c r="P92">
        <v>9.43</v>
      </c>
      <c r="Q92">
        <v>3.02</v>
      </c>
      <c r="R92">
        <v>0.69</v>
      </c>
      <c r="S92">
        <v>13.06</v>
      </c>
      <c r="T92">
        <v>45</v>
      </c>
      <c r="U92" s="3">
        <v>59.693877551020407</v>
      </c>
      <c r="V92">
        <v>49.1</v>
      </c>
      <c r="W92" s="1" t="s">
        <v>61</v>
      </c>
      <c r="X92" t="s">
        <v>465</v>
      </c>
      <c r="Y92" t="s">
        <v>466</v>
      </c>
      <c r="Z92">
        <v>7</v>
      </c>
      <c r="AA92" t="s">
        <v>467</v>
      </c>
      <c r="AB92">
        <v>6</v>
      </c>
      <c r="AC92" t="s">
        <v>95</v>
      </c>
      <c r="AD92" t="str">
        <f t="shared" si="10"/>
        <v>D</v>
      </c>
      <c r="AE92" t="str">
        <f t="shared" si="11"/>
        <v>D</v>
      </c>
      <c r="AF92" t="str">
        <f t="shared" si="12"/>
        <v>L</v>
      </c>
      <c r="AG92" t="str">
        <f t="shared" si="13"/>
        <v>W</v>
      </c>
      <c r="AH92" t="str">
        <f t="shared" si="14"/>
        <v>L</v>
      </c>
    </row>
    <row r="93" spans="1:34" x14ac:dyDescent="0.3">
      <c r="A93" t="s">
        <v>412</v>
      </c>
      <c r="B93" t="s">
        <v>468</v>
      </c>
      <c r="C93">
        <v>33</v>
      </c>
      <c r="D93">
        <v>47</v>
      </c>
      <c r="E93">
        <v>48</v>
      </c>
      <c r="F93">
        <v>-1</v>
      </c>
      <c r="G93">
        <v>40.4</v>
      </c>
      <c r="H93">
        <v>55.5</v>
      </c>
      <c r="I93">
        <v>-15.1</v>
      </c>
      <c r="J93">
        <v>11.15</v>
      </c>
      <c r="K93">
        <v>4.3</v>
      </c>
      <c r="L93">
        <v>0.11</v>
      </c>
      <c r="M93">
        <v>0.3</v>
      </c>
      <c r="N93">
        <v>17.5</v>
      </c>
      <c r="O93">
        <v>3.22</v>
      </c>
      <c r="P93">
        <v>8.7799999999999994</v>
      </c>
      <c r="Q93">
        <v>2.3199999999999998</v>
      </c>
      <c r="R93">
        <v>0.73</v>
      </c>
      <c r="S93">
        <v>11.86</v>
      </c>
      <c r="T93">
        <v>42.8</v>
      </c>
      <c r="U93" s="3">
        <v>61.370716510903421</v>
      </c>
      <c r="V93">
        <v>49.3</v>
      </c>
      <c r="W93" s="1" t="s">
        <v>469</v>
      </c>
      <c r="X93" t="s">
        <v>470</v>
      </c>
      <c r="Y93" t="s">
        <v>471</v>
      </c>
      <c r="Z93">
        <v>10</v>
      </c>
      <c r="AA93" t="s">
        <v>471</v>
      </c>
      <c r="AB93">
        <v>11</v>
      </c>
      <c r="AC93" t="s">
        <v>472</v>
      </c>
      <c r="AD93" t="str">
        <f t="shared" si="10"/>
        <v>W</v>
      </c>
      <c r="AE93" t="str">
        <f t="shared" si="11"/>
        <v>L</v>
      </c>
      <c r="AF93" t="str">
        <f t="shared" si="12"/>
        <v>L</v>
      </c>
      <c r="AG93" t="str">
        <f t="shared" si="13"/>
        <v>L</v>
      </c>
      <c r="AH93" t="str">
        <f t="shared" si="14"/>
        <v>L</v>
      </c>
    </row>
    <row r="94" spans="1:34" x14ac:dyDescent="0.3">
      <c r="A94" t="s">
        <v>412</v>
      </c>
      <c r="B94" t="s">
        <v>473</v>
      </c>
      <c r="C94">
        <v>33</v>
      </c>
      <c r="D94">
        <v>37</v>
      </c>
      <c r="E94">
        <v>69</v>
      </c>
      <c r="F94">
        <v>-32</v>
      </c>
      <c r="G94">
        <v>38.9</v>
      </c>
      <c r="H94">
        <v>61.3</v>
      </c>
      <c r="I94">
        <v>-22.4</v>
      </c>
      <c r="J94">
        <v>10.029999999999999</v>
      </c>
      <c r="K94">
        <v>2.85</v>
      </c>
      <c r="L94">
        <v>0.08</v>
      </c>
      <c r="M94">
        <v>0.28999999999999998</v>
      </c>
      <c r="N94">
        <v>17.600000000000001</v>
      </c>
      <c r="O94">
        <v>2.5099999999999998</v>
      </c>
      <c r="P94">
        <v>8.4600000000000009</v>
      </c>
      <c r="Q94">
        <v>2.16</v>
      </c>
      <c r="R94">
        <v>0.89</v>
      </c>
      <c r="S94">
        <v>11.43</v>
      </c>
      <c r="T94">
        <v>42.9</v>
      </c>
      <c r="U94" s="3">
        <v>62.131147540983612</v>
      </c>
      <c r="V94">
        <v>50.6</v>
      </c>
      <c r="W94" t="s">
        <v>36</v>
      </c>
      <c r="X94" t="s">
        <v>474</v>
      </c>
      <c r="Y94" t="s">
        <v>475</v>
      </c>
      <c r="Z94">
        <v>10</v>
      </c>
      <c r="AA94" t="s">
        <v>476</v>
      </c>
      <c r="AB94">
        <v>4</v>
      </c>
      <c r="AC94" t="s">
        <v>477</v>
      </c>
      <c r="AD94" t="str">
        <f t="shared" si="10"/>
        <v>L</v>
      </c>
      <c r="AE94" t="str">
        <f t="shared" si="11"/>
        <v>W</v>
      </c>
      <c r="AF94" t="str">
        <f t="shared" si="12"/>
        <v>W</v>
      </c>
      <c r="AG94" t="str">
        <f t="shared" si="13"/>
        <v>L</v>
      </c>
      <c r="AH94" t="str">
        <f t="shared" si="14"/>
        <v>L</v>
      </c>
    </row>
    <row r="95" spans="1:34" x14ac:dyDescent="0.3">
      <c r="A95" t="s">
        <v>412</v>
      </c>
      <c r="B95" t="s">
        <v>478</v>
      </c>
      <c r="C95">
        <v>32</v>
      </c>
      <c r="D95">
        <v>35</v>
      </c>
      <c r="E95">
        <v>74</v>
      </c>
      <c r="F95">
        <v>-39</v>
      </c>
      <c r="G95">
        <v>35</v>
      </c>
      <c r="H95">
        <v>71.099999999999994</v>
      </c>
      <c r="I95">
        <v>-36.1</v>
      </c>
      <c r="J95">
        <v>10.210000000000001</v>
      </c>
      <c r="K95">
        <v>3.12</v>
      </c>
      <c r="L95">
        <v>0.09</v>
      </c>
      <c r="M95">
        <v>0.31</v>
      </c>
      <c r="N95">
        <v>18.7</v>
      </c>
      <c r="O95">
        <v>2.84</v>
      </c>
      <c r="P95">
        <v>10.67</v>
      </c>
      <c r="Q95">
        <v>2.5099999999999998</v>
      </c>
      <c r="R95">
        <v>0.34</v>
      </c>
      <c r="S95">
        <v>13.22</v>
      </c>
      <c r="T95">
        <v>46.8</v>
      </c>
      <c r="U95" s="3">
        <v>63.345195729537373</v>
      </c>
      <c r="V95">
        <v>46.7</v>
      </c>
      <c r="W95" s="1" t="s">
        <v>42</v>
      </c>
      <c r="X95" t="s">
        <v>479</v>
      </c>
      <c r="Y95" t="s">
        <v>480</v>
      </c>
      <c r="Z95">
        <v>12</v>
      </c>
      <c r="AA95" t="s">
        <v>481</v>
      </c>
      <c r="AB95">
        <v>8</v>
      </c>
      <c r="AC95" t="s">
        <v>482</v>
      </c>
      <c r="AD95" t="str">
        <f t="shared" si="10"/>
        <v>L</v>
      </c>
      <c r="AE95" t="str">
        <f t="shared" si="11"/>
        <v>L</v>
      </c>
      <c r="AF95" t="str">
        <f t="shared" si="12"/>
        <v>L</v>
      </c>
      <c r="AG95" t="str">
        <f t="shared" si="13"/>
        <v>W</v>
      </c>
      <c r="AH95" t="str">
        <f t="shared" si="14"/>
        <v>L</v>
      </c>
    </row>
    <row r="96" spans="1:34" x14ac:dyDescent="0.3">
      <c r="A96" t="s">
        <v>412</v>
      </c>
      <c r="B96" t="s">
        <v>483</v>
      </c>
      <c r="C96">
        <v>32</v>
      </c>
      <c r="D96">
        <v>23</v>
      </c>
      <c r="E96">
        <v>74</v>
      </c>
      <c r="F96">
        <v>-51</v>
      </c>
      <c r="G96">
        <v>32.700000000000003</v>
      </c>
      <c r="H96">
        <v>60.8</v>
      </c>
      <c r="I96">
        <v>-28.1</v>
      </c>
      <c r="J96">
        <v>10.58</v>
      </c>
      <c r="K96">
        <v>3.27</v>
      </c>
      <c r="L96">
        <v>0.06</v>
      </c>
      <c r="M96">
        <v>0.19</v>
      </c>
      <c r="N96">
        <v>19.5</v>
      </c>
      <c r="O96">
        <v>2.79</v>
      </c>
      <c r="P96">
        <v>9.36</v>
      </c>
      <c r="Q96">
        <v>1.8</v>
      </c>
      <c r="R96">
        <v>0.8</v>
      </c>
      <c r="S96">
        <v>11.14</v>
      </c>
      <c r="T96">
        <v>44.9</v>
      </c>
      <c r="U96" s="3">
        <v>60</v>
      </c>
      <c r="V96">
        <v>46.4</v>
      </c>
      <c r="W96" t="s">
        <v>36</v>
      </c>
      <c r="X96" t="s">
        <v>484</v>
      </c>
      <c r="Y96" t="s">
        <v>485</v>
      </c>
      <c r="Z96">
        <v>4</v>
      </c>
      <c r="AA96" t="s">
        <v>486</v>
      </c>
      <c r="AB96">
        <v>5</v>
      </c>
      <c r="AC96" t="s">
        <v>487</v>
      </c>
      <c r="AD96" t="str">
        <f t="shared" si="10"/>
        <v>D</v>
      </c>
      <c r="AE96" t="str">
        <f t="shared" si="11"/>
        <v>L</v>
      </c>
      <c r="AF96" t="str">
        <f t="shared" si="12"/>
        <v>L</v>
      </c>
      <c r="AG96" t="str">
        <f t="shared" si="13"/>
        <v>L</v>
      </c>
      <c r="AH96" t="str">
        <f t="shared" si="14"/>
        <v>W</v>
      </c>
    </row>
    <row r="97" spans="1:34" x14ac:dyDescent="0.3">
      <c r="A97" t="s">
        <v>412</v>
      </c>
      <c r="B97" t="s">
        <v>488</v>
      </c>
      <c r="C97">
        <v>33</v>
      </c>
      <c r="D97">
        <v>32</v>
      </c>
      <c r="E97">
        <v>51</v>
      </c>
      <c r="F97">
        <v>-19</v>
      </c>
      <c r="G97">
        <v>35.6</v>
      </c>
      <c r="H97">
        <v>53.9</v>
      </c>
      <c r="I97">
        <v>-18.3</v>
      </c>
      <c r="J97">
        <v>9.0299999999999994</v>
      </c>
      <c r="K97">
        <v>2.67</v>
      </c>
      <c r="L97">
        <v>0.09</v>
      </c>
      <c r="M97">
        <v>0.3</v>
      </c>
      <c r="N97">
        <v>18.2</v>
      </c>
      <c r="O97">
        <v>2.31</v>
      </c>
      <c r="P97">
        <v>8.27</v>
      </c>
      <c r="Q97">
        <v>2.14</v>
      </c>
      <c r="R97">
        <v>0.68</v>
      </c>
      <c r="S97">
        <v>10.23</v>
      </c>
      <c r="T97">
        <v>41.1</v>
      </c>
      <c r="U97" s="3">
        <v>63.071895424836597</v>
      </c>
      <c r="V97">
        <v>44.1</v>
      </c>
      <c r="W97" t="s">
        <v>36</v>
      </c>
      <c r="X97" t="s">
        <v>489</v>
      </c>
      <c r="Y97" t="s">
        <v>490</v>
      </c>
      <c r="Z97">
        <v>9</v>
      </c>
      <c r="AA97" t="s">
        <v>491</v>
      </c>
      <c r="AB97">
        <v>3</v>
      </c>
      <c r="AC97" t="s">
        <v>492</v>
      </c>
      <c r="AD97" t="str">
        <f t="shared" si="10"/>
        <v>L</v>
      </c>
      <c r="AE97" t="str">
        <f t="shared" si="11"/>
        <v>L</v>
      </c>
      <c r="AF97" t="str">
        <f t="shared" si="12"/>
        <v>L</v>
      </c>
      <c r="AG97" t="str">
        <f t="shared" si="13"/>
        <v>D</v>
      </c>
      <c r="AH97" t="str">
        <f t="shared" si="14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"/>
  <sheetViews>
    <sheetView workbookViewId="0">
      <selection activeCell="N12" sqref="N12"/>
    </sheetView>
  </sheetViews>
  <sheetFormatPr defaultRowHeight="14.4" x14ac:dyDescent="0.3"/>
  <cols>
    <col min="1" max="1" width="13.6640625" bestFit="1" customWidth="1"/>
    <col min="2" max="2" width="23.44140625" bestFit="1" customWidth="1"/>
    <col min="3" max="3" width="14.33203125" bestFit="1" customWidth="1"/>
    <col min="4" max="4" width="4.5546875" bestFit="1" customWidth="1"/>
    <col min="5" max="5" width="24.33203125" bestFit="1" customWidth="1"/>
    <col min="6" max="6" width="21" bestFit="1" customWidth="1"/>
    <col min="7" max="7" width="10.109375" bestFit="1" customWidth="1"/>
    <col min="8" max="8" width="11.6640625" bestFit="1" customWidth="1"/>
    <col min="9" max="9" width="4.5546875" bestFit="1" customWidth="1"/>
    <col min="10" max="10" width="6" bestFit="1" customWidth="1"/>
    <col min="11" max="11" width="18.88671875" bestFit="1" customWidth="1"/>
  </cols>
  <sheetData>
    <row r="1" spans="1:11" x14ac:dyDescent="0.3">
      <c r="A1" t="s">
        <v>0</v>
      </c>
      <c r="B1" t="s">
        <v>1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  <c r="I1" t="s">
        <v>6</v>
      </c>
      <c r="J1" t="s">
        <v>499</v>
      </c>
      <c r="K1" t="s">
        <v>500</v>
      </c>
    </row>
    <row r="2" spans="1:11" x14ac:dyDescent="0.3">
      <c r="A2" t="s">
        <v>34</v>
      </c>
      <c r="B2" t="s">
        <v>35</v>
      </c>
      <c r="C2" s="2">
        <f>all_league_teams!E2/all_league_teams!C2</f>
        <v>1.1944444444444444</v>
      </c>
      <c r="D2" s="2">
        <f>all_league_teams!H2/all_league_teams!C2</f>
        <v>1.2583333333333333</v>
      </c>
      <c r="E2" s="2">
        <f>all_league_teams!U2</f>
        <v>60.421052631578952</v>
      </c>
      <c r="F2">
        <f>all_league_teams!V2</f>
        <v>48.4</v>
      </c>
      <c r="G2">
        <f>all_league_teams!T2</f>
        <v>61.7</v>
      </c>
      <c r="H2" s="2">
        <f>all_league_teams!D2/all_league_teams!C2</f>
        <v>1.8611111111111112</v>
      </c>
      <c r="I2" s="2">
        <f>all_league_teams!G2/all_league_teams!C2</f>
        <v>1.7666666666666666</v>
      </c>
      <c r="J2">
        <f>all_league_teams!J2</f>
        <v>15.89</v>
      </c>
      <c r="K2">
        <f>all_league_teams!P2</f>
        <v>17.89</v>
      </c>
    </row>
    <row r="3" spans="1:11" x14ac:dyDescent="0.3">
      <c r="A3" t="s">
        <v>34</v>
      </c>
      <c r="B3" t="s">
        <v>41</v>
      </c>
      <c r="C3" s="2">
        <f>all_league_teams!E3/all_league_teams!C3</f>
        <v>0.91666666666666663</v>
      </c>
      <c r="D3" s="2">
        <f>all_league_teams!H3/all_league_teams!C3</f>
        <v>0.89722222222222214</v>
      </c>
      <c r="E3" s="2">
        <f>all_league_teams!U3</f>
        <v>59.50266429840142</v>
      </c>
      <c r="F3">
        <f>all_league_teams!V3</f>
        <v>50.5</v>
      </c>
      <c r="G3">
        <f>all_league_teams!T3</f>
        <v>56.9</v>
      </c>
      <c r="H3" s="2">
        <f>all_league_teams!D3/all_league_teams!C3</f>
        <v>1.8333333333333333</v>
      </c>
      <c r="I3" s="2">
        <f>all_league_teams!G3/all_league_teams!C3</f>
        <v>1.5833333333333333</v>
      </c>
      <c r="J3">
        <f>all_league_teams!J3</f>
        <v>14.14</v>
      </c>
      <c r="K3">
        <f>all_league_teams!P3</f>
        <v>14.52</v>
      </c>
    </row>
    <row r="4" spans="1:11" x14ac:dyDescent="0.3">
      <c r="A4" t="s">
        <v>34</v>
      </c>
      <c r="B4" t="s">
        <v>47</v>
      </c>
      <c r="C4" s="2">
        <f>all_league_teams!E4/all_league_teams!C4</f>
        <v>1.0277777777777777</v>
      </c>
      <c r="D4" s="2">
        <f>all_league_teams!H4/all_league_teams!C4</f>
        <v>0.96111111111111114</v>
      </c>
      <c r="E4" s="2">
        <f>all_league_teams!U4</f>
        <v>61.88925081433225</v>
      </c>
      <c r="F4">
        <f>all_league_teams!V4</f>
        <v>52.8</v>
      </c>
      <c r="G4">
        <f>all_league_teams!T4</f>
        <v>57.6</v>
      </c>
      <c r="H4" s="2">
        <f>all_league_teams!D4/all_league_teams!C4</f>
        <v>2.3055555555555554</v>
      </c>
      <c r="I4" s="2">
        <f>all_league_teams!G4/all_league_teams!C4</f>
        <v>2.161111111111111</v>
      </c>
      <c r="J4">
        <f>all_league_teams!J4</f>
        <v>16.86</v>
      </c>
      <c r="K4">
        <f>all_league_teams!P4</f>
        <v>16.54</v>
      </c>
    </row>
    <row r="5" spans="1:11" x14ac:dyDescent="0.3">
      <c r="A5" t="s">
        <v>34</v>
      </c>
      <c r="B5" t="s">
        <v>51</v>
      </c>
      <c r="C5" s="2">
        <f>all_league_teams!E5/all_league_teams!C5</f>
        <v>1.1944444444444444</v>
      </c>
      <c r="D5" s="2">
        <f>all_league_teams!H5/all_league_teams!C5</f>
        <v>1.2722222222222221</v>
      </c>
      <c r="E5" s="2">
        <f>all_league_teams!U5</f>
        <v>62.342342342342342</v>
      </c>
      <c r="F5">
        <f>all_league_teams!V5</f>
        <v>51.1</v>
      </c>
      <c r="G5">
        <f>all_league_teams!T5</f>
        <v>57.6</v>
      </c>
      <c r="H5" s="2">
        <f>all_league_teams!D5/all_league_teams!C5</f>
        <v>1.7222222222222223</v>
      </c>
      <c r="I5" s="2">
        <f>all_league_teams!G5/all_league_teams!C5</f>
        <v>1.8305555555555557</v>
      </c>
      <c r="J5">
        <f>all_league_teams!J5</f>
        <v>15.92</v>
      </c>
      <c r="K5">
        <f>all_league_teams!P5</f>
        <v>15.99</v>
      </c>
    </row>
    <row r="6" spans="1:11" x14ac:dyDescent="0.3">
      <c r="A6" t="s">
        <v>34</v>
      </c>
      <c r="B6" t="s">
        <v>55</v>
      </c>
      <c r="C6" s="2">
        <f>all_league_teams!E6/all_league_teams!C6</f>
        <v>1.6388888888888888</v>
      </c>
      <c r="D6" s="2">
        <f>all_league_teams!H6/all_league_teams!C6</f>
        <v>1.6583333333333334</v>
      </c>
      <c r="E6" s="2">
        <f>all_league_teams!U6</f>
        <v>63.06729264475743</v>
      </c>
      <c r="F6">
        <f>all_league_teams!V6</f>
        <v>49.8</v>
      </c>
      <c r="G6">
        <f>all_league_teams!T6</f>
        <v>55.8</v>
      </c>
      <c r="H6" s="2">
        <f>all_league_teams!D6/all_league_teams!C6</f>
        <v>1.75</v>
      </c>
      <c r="I6" s="2">
        <f>all_league_teams!G6/all_league_teams!C6</f>
        <v>1.5611111111111111</v>
      </c>
      <c r="J6">
        <f>all_league_teams!J6</f>
        <v>13.53</v>
      </c>
      <c r="K6">
        <f>all_league_teams!P6</f>
        <v>13.71</v>
      </c>
    </row>
    <row r="7" spans="1:11" x14ac:dyDescent="0.3">
      <c r="A7" t="s">
        <v>34</v>
      </c>
      <c r="B7" t="s">
        <v>60</v>
      </c>
      <c r="C7" s="2">
        <f>all_league_teams!E7/all_league_teams!C7</f>
        <v>1.4722222222222223</v>
      </c>
      <c r="D7" s="2">
        <f>all_league_teams!H7/all_league_teams!C7</f>
        <v>1.463888888888889</v>
      </c>
      <c r="E7" s="2">
        <f>all_league_teams!U7</f>
        <v>60.077519379844958</v>
      </c>
      <c r="F7">
        <f>all_league_teams!V7</f>
        <v>49.1</v>
      </c>
      <c r="G7">
        <f>all_league_teams!T7</f>
        <v>53.2</v>
      </c>
      <c r="H7" s="2">
        <f>all_league_teams!D7/all_league_teams!C7</f>
        <v>1.1666666666666667</v>
      </c>
      <c r="I7" s="2">
        <f>all_league_teams!G7/all_league_teams!C7</f>
        <v>1.3722222222222222</v>
      </c>
      <c r="J7">
        <f>all_league_teams!J7</f>
        <v>13.75</v>
      </c>
      <c r="K7">
        <f>all_league_teams!P7</f>
        <v>11.83</v>
      </c>
    </row>
    <row r="8" spans="1:11" x14ac:dyDescent="0.3">
      <c r="A8" t="s">
        <v>34</v>
      </c>
      <c r="B8" t="s">
        <v>64</v>
      </c>
      <c r="C8" s="2">
        <f>all_league_teams!E8/all_league_teams!C8</f>
        <v>1.25</v>
      </c>
      <c r="D8" s="2">
        <f>all_league_teams!H8/all_league_teams!C8</f>
        <v>1.213888888888889</v>
      </c>
      <c r="E8" s="2">
        <f>all_league_teams!U8</f>
        <v>61.363636363636367</v>
      </c>
      <c r="F8">
        <f>all_league_teams!V8</f>
        <v>50.8</v>
      </c>
      <c r="G8">
        <f>all_league_teams!T8</f>
        <v>51</v>
      </c>
      <c r="H8" s="2">
        <f>all_league_teams!D8/all_league_teams!C8</f>
        <v>1.8888888888888888</v>
      </c>
      <c r="I8" s="2">
        <f>all_league_teams!G8/all_league_teams!C8</f>
        <v>1.6972222222222222</v>
      </c>
      <c r="J8">
        <f>all_league_teams!J8</f>
        <v>13.56</v>
      </c>
      <c r="K8">
        <f>all_league_teams!P8</f>
        <v>11.94</v>
      </c>
    </row>
    <row r="9" spans="1:11" x14ac:dyDescent="0.3">
      <c r="A9" t="s">
        <v>34</v>
      </c>
      <c r="B9" t="s">
        <v>69</v>
      </c>
      <c r="C9" s="2">
        <f>all_league_teams!E9/all_league_teams!C9</f>
        <v>1.3611111111111112</v>
      </c>
      <c r="D9" s="2">
        <f>all_league_teams!H9/all_league_teams!C9</f>
        <v>1.2972222222222223</v>
      </c>
      <c r="E9" s="2">
        <f>all_league_teams!U9</f>
        <v>57.679738562091501</v>
      </c>
      <c r="F9">
        <f>all_league_teams!V9</f>
        <v>47.6</v>
      </c>
      <c r="G9">
        <f>all_league_teams!T9</f>
        <v>50.6</v>
      </c>
      <c r="H9" s="2">
        <f>all_league_teams!D9/all_league_teams!C9</f>
        <v>1.5555555555555556</v>
      </c>
      <c r="I9" s="2">
        <f>all_league_teams!G9/all_league_teams!C9</f>
        <v>1.5083333333333333</v>
      </c>
      <c r="J9">
        <f>all_league_teams!J9</f>
        <v>12.61</v>
      </c>
      <c r="K9">
        <f>all_league_teams!P9</f>
        <v>11.98</v>
      </c>
    </row>
    <row r="10" spans="1:11" x14ac:dyDescent="0.3">
      <c r="A10" t="s">
        <v>34</v>
      </c>
      <c r="B10" t="s">
        <v>74</v>
      </c>
      <c r="C10" s="2">
        <f>all_league_teams!E10/all_league_teams!C10</f>
        <v>1.5555555555555556</v>
      </c>
      <c r="D10" s="2">
        <f>all_league_teams!H10/all_league_teams!C10</f>
        <v>1.3972222222222221</v>
      </c>
      <c r="E10" s="2">
        <f>all_league_teams!U10</f>
        <v>60.909090909090907</v>
      </c>
      <c r="F10">
        <f>all_league_teams!V10</f>
        <v>52.1</v>
      </c>
      <c r="G10">
        <f>all_league_teams!T10</f>
        <v>52.1</v>
      </c>
      <c r="H10" s="2">
        <f>all_league_teams!D10/all_league_teams!C10</f>
        <v>1.6388888888888888</v>
      </c>
      <c r="I10" s="2">
        <f>all_league_teams!G10/all_league_teams!C10</f>
        <v>1.5083333333333333</v>
      </c>
      <c r="J10">
        <f>all_league_teams!J10</f>
        <v>13.31</v>
      </c>
      <c r="K10">
        <f>all_league_teams!P10</f>
        <v>12.3</v>
      </c>
    </row>
    <row r="11" spans="1:11" x14ac:dyDescent="0.3">
      <c r="A11" t="s">
        <v>34</v>
      </c>
      <c r="B11" t="s">
        <v>79</v>
      </c>
      <c r="C11" s="2">
        <f>all_league_teams!E11/all_league_teams!C11</f>
        <v>1.6388888888888888</v>
      </c>
      <c r="D11" s="2">
        <f>all_league_teams!H11/all_league_teams!C11</f>
        <v>1.5833333333333333</v>
      </c>
      <c r="E11" s="2">
        <f>all_league_teams!U11</f>
        <v>59.508196721311478</v>
      </c>
      <c r="F11">
        <f>all_league_teams!V11</f>
        <v>51</v>
      </c>
      <c r="G11">
        <f>all_league_teams!T11</f>
        <v>47.9</v>
      </c>
      <c r="H11" s="2">
        <f>all_league_teams!D11/all_league_teams!C11</f>
        <v>1.1666666666666667</v>
      </c>
      <c r="I11" s="2">
        <f>all_league_teams!G11/all_league_teams!C11</f>
        <v>1.2444444444444445</v>
      </c>
      <c r="J11">
        <f>all_league_teams!J11</f>
        <v>12.42</v>
      </c>
      <c r="K11">
        <f>all_league_teams!P11</f>
        <v>11.12</v>
      </c>
    </row>
    <row r="12" spans="1:11" x14ac:dyDescent="0.3">
      <c r="A12" t="s">
        <v>34</v>
      </c>
      <c r="B12" t="s">
        <v>82</v>
      </c>
      <c r="C12" s="2">
        <f>all_league_teams!E12/all_league_teams!C12</f>
        <v>1.2222222222222223</v>
      </c>
      <c r="D12" s="2">
        <f>all_league_teams!H12/all_league_teams!C12</f>
        <v>1.2972222222222223</v>
      </c>
      <c r="E12" s="2">
        <f>all_league_teams!U12</f>
        <v>60.06144393241167</v>
      </c>
      <c r="F12">
        <f>all_league_teams!V12</f>
        <v>50.8</v>
      </c>
      <c r="G12">
        <f>all_league_teams!T12</f>
        <v>40.9</v>
      </c>
      <c r="H12" s="2">
        <f>all_league_teams!D12/all_league_teams!C12</f>
        <v>1.5555555555555556</v>
      </c>
      <c r="I12" s="2">
        <f>all_league_teams!G12/all_league_teams!C12</f>
        <v>1.1777777777777778</v>
      </c>
      <c r="J12">
        <f>all_league_teams!J12</f>
        <v>12.22</v>
      </c>
      <c r="K12">
        <f>all_league_teams!P12</f>
        <v>10.1</v>
      </c>
    </row>
    <row r="13" spans="1:11" x14ac:dyDescent="0.3">
      <c r="A13" t="s">
        <v>34</v>
      </c>
      <c r="B13" t="s">
        <v>87</v>
      </c>
      <c r="C13" s="2">
        <f>all_league_teams!E13/all_league_teams!C13</f>
        <v>1.3333333333333333</v>
      </c>
      <c r="D13" s="2">
        <f>all_league_teams!H13/all_league_teams!C13</f>
        <v>1.2666666666666666</v>
      </c>
      <c r="E13" s="2">
        <f>all_league_teams!U13</f>
        <v>58.815426997245183</v>
      </c>
      <c r="F13">
        <f>all_league_teams!V13</f>
        <v>44.4</v>
      </c>
      <c r="G13">
        <f>all_league_teams!T13</f>
        <v>43.4</v>
      </c>
      <c r="H13" s="2">
        <f>all_league_teams!D13/all_league_teams!C13</f>
        <v>1.2777777777777777</v>
      </c>
      <c r="I13" s="2">
        <f>all_league_teams!G13/all_league_teams!C13</f>
        <v>1.5833333333333333</v>
      </c>
      <c r="J13">
        <f>all_league_teams!J13</f>
        <v>13.61</v>
      </c>
      <c r="K13">
        <f>all_league_teams!P13</f>
        <v>9.5</v>
      </c>
    </row>
    <row r="14" spans="1:11" x14ac:dyDescent="0.3">
      <c r="A14" t="s">
        <v>34</v>
      </c>
      <c r="B14" t="s">
        <v>92</v>
      </c>
      <c r="C14" s="2">
        <f>all_league_teams!E14/all_league_teams!C14</f>
        <v>1.1944444444444444</v>
      </c>
      <c r="D14" s="2">
        <f>all_league_teams!H14/all_league_teams!C14</f>
        <v>1.2972222222222223</v>
      </c>
      <c r="E14" s="2">
        <f>all_league_teams!U14</f>
        <v>57.807807807807812</v>
      </c>
      <c r="F14">
        <f>all_league_teams!V14</f>
        <v>48.1</v>
      </c>
      <c r="G14">
        <f>all_league_teams!T14</f>
        <v>48.3</v>
      </c>
      <c r="H14" s="2">
        <f>all_league_teams!D14/all_league_teams!C14</f>
        <v>1.5277777777777777</v>
      </c>
      <c r="I14" s="2">
        <f>all_league_teams!G14/all_league_teams!C14</f>
        <v>1.7027777777777777</v>
      </c>
      <c r="J14">
        <f>all_league_teams!J14</f>
        <v>15.17</v>
      </c>
      <c r="K14">
        <f>all_league_teams!P14</f>
        <v>13.06</v>
      </c>
    </row>
    <row r="15" spans="1:11" x14ac:dyDescent="0.3">
      <c r="A15" t="s">
        <v>34</v>
      </c>
      <c r="B15" t="s">
        <v>96</v>
      </c>
      <c r="C15" s="2">
        <f>all_league_teams!E15/all_league_teams!C15</f>
        <v>1.4722222222222223</v>
      </c>
      <c r="D15" s="2">
        <f>all_league_teams!H15/all_league_teams!C15</f>
        <v>1.4833333333333334</v>
      </c>
      <c r="E15" s="2">
        <f>all_league_teams!U15</f>
        <v>60.100166944908182</v>
      </c>
      <c r="F15">
        <f>all_league_teams!V15</f>
        <v>53</v>
      </c>
      <c r="G15">
        <f>all_league_teams!T15</f>
        <v>47.7</v>
      </c>
      <c r="H15" s="2">
        <f>all_league_teams!D15/all_league_teams!C15</f>
        <v>1.75</v>
      </c>
      <c r="I15" s="2">
        <f>all_league_teams!G15/all_league_teams!C15</f>
        <v>1.5277777777777777</v>
      </c>
      <c r="J15">
        <f>all_league_teams!J15</f>
        <v>11.42</v>
      </c>
      <c r="K15">
        <f>all_league_teams!P15</f>
        <v>11.54</v>
      </c>
    </row>
    <row r="16" spans="1:11" x14ac:dyDescent="0.3">
      <c r="A16" t="s">
        <v>34</v>
      </c>
      <c r="B16" t="s">
        <v>101</v>
      </c>
      <c r="C16" s="2">
        <f>all_league_teams!E16/all_league_teams!C16</f>
        <v>1.7777777777777777</v>
      </c>
      <c r="D16" s="2">
        <f>all_league_teams!H16/all_league_teams!C16</f>
        <v>1.5277777777777777</v>
      </c>
      <c r="E16" s="2">
        <f>all_league_teams!U16</f>
        <v>58.839050131926108</v>
      </c>
      <c r="F16">
        <f>all_league_teams!V16</f>
        <v>48.3</v>
      </c>
      <c r="G16">
        <f>all_league_teams!T16</f>
        <v>47.5</v>
      </c>
      <c r="H16" s="2">
        <f>all_league_teams!D16/all_league_teams!C16</f>
        <v>1.4166666666666667</v>
      </c>
      <c r="I16" s="2">
        <f>all_league_teams!G16/all_league_teams!C16</f>
        <v>1.1472222222222221</v>
      </c>
      <c r="J16">
        <f>all_league_teams!J16</f>
        <v>11.14</v>
      </c>
      <c r="K16">
        <f>all_league_teams!P16</f>
        <v>10.4</v>
      </c>
    </row>
    <row r="17" spans="1:11" x14ac:dyDescent="0.3">
      <c r="A17" t="s">
        <v>34</v>
      </c>
      <c r="B17" t="s">
        <v>106</v>
      </c>
      <c r="C17" s="2">
        <f>all_league_teams!E17/all_league_teams!C17</f>
        <v>1.2222222222222223</v>
      </c>
      <c r="D17" s="2">
        <f>all_league_teams!H17/all_league_teams!C17</f>
        <v>1.2194444444444443</v>
      </c>
      <c r="E17" s="2">
        <f>all_league_teams!U17</f>
        <v>58.789625360230538</v>
      </c>
      <c r="F17">
        <f>all_league_teams!V17</f>
        <v>51.9</v>
      </c>
      <c r="G17">
        <f>all_league_teams!T17</f>
        <v>40.799999999999997</v>
      </c>
      <c r="H17" s="2">
        <f>all_league_teams!D17/all_league_teams!C17</f>
        <v>1.0833333333333333</v>
      </c>
      <c r="I17" s="2">
        <f>all_league_teams!G17/all_league_teams!C17</f>
        <v>1.0527777777777778</v>
      </c>
      <c r="J17">
        <f>all_league_teams!J17</f>
        <v>10.47</v>
      </c>
      <c r="K17">
        <f>all_league_teams!P17</f>
        <v>10.52</v>
      </c>
    </row>
    <row r="18" spans="1:11" x14ac:dyDescent="0.3">
      <c r="A18" t="s">
        <v>34</v>
      </c>
      <c r="B18" t="s">
        <v>111</v>
      </c>
      <c r="C18" s="2">
        <f>all_league_teams!E18/all_league_teams!C18</f>
        <v>1.3888888888888888</v>
      </c>
      <c r="D18" s="2">
        <f>all_league_teams!H18/all_league_teams!C18</f>
        <v>1.1583333333333334</v>
      </c>
      <c r="E18" s="2">
        <f>all_league_teams!U18</f>
        <v>60.747663551401857</v>
      </c>
      <c r="F18">
        <f>all_league_teams!V18</f>
        <v>49.8</v>
      </c>
      <c r="G18">
        <f>all_league_teams!T18</f>
        <v>52.5</v>
      </c>
      <c r="H18" s="2">
        <f>all_league_teams!D18/all_league_teams!C18</f>
        <v>1.4166666666666667</v>
      </c>
      <c r="I18" s="2">
        <f>all_league_teams!G18/all_league_teams!C18</f>
        <v>1.2999999999999998</v>
      </c>
      <c r="J18">
        <f>all_league_teams!J18</f>
        <v>13.53</v>
      </c>
      <c r="K18">
        <f>all_league_teams!P18</f>
        <v>14.4</v>
      </c>
    </row>
    <row r="19" spans="1:11" x14ac:dyDescent="0.3">
      <c r="A19" t="s">
        <v>34</v>
      </c>
      <c r="B19" t="s">
        <v>116</v>
      </c>
      <c r="C19" s="2">
        <f>all_league_teams!E19/all_league_teams!C19</f>
        <v>2.1388888888888888</v>
      </c>
      <c r="D19" s="2">
        <f>all_league_teams!H19/all_league_teams!C19</f>
        <v>1.9666666666666666</v>
      </c>
      <c r="E19" s="2">
        <f>all_league_teams!U19</f>
        <v>57.16814159292035</v>
      </c>
      <c r="F19">
        <f>all_league_teams!V19</f>
        <v>50.3</v>
      </c>
      <c r="G19">
        <f>all_league_teams!T19</f>
        <v>40.299999999999997</v>
      </c>
      <c r="H19" s="2">
        <f>all_league_teams!D19/all_league_teams!C19</f>
        <v>0.97222222222222221</v>
      </c>
      <c r="I19" s="2">
        <f>all_league_teams!G19/all_league_teams!C19</f>
        <v>0.89444444444444449</v>
      </c>
      <c r="J19">
        <f>all_league_teams!J19</f>
        <v>9.44</v>
      </c>
      <c r="K19">
        <f>all_league_teams!P19</f>
        <v>8.93</v>
      </c>
    </row>
    <row r="20" spans="1:11" x14ac:dyDescent="0.3">
      <c r="A20" t="s">
        <v>34</v>
      </c>
      <c r="B20" t="s">
        <v>121</v>
      </c>
      <c r="C20" s="2">
        <f>all_league_teams!E20/all_league_teams!C20</f>
        <v>2.2777777777777777</v>
      </c>
      <c r="D20" s="2">
        <f>all_league_teams!H20/all_league_teams!C20</f>
        <v>2.2166666666666668</v>
      </c>
      <c r="E20" s="2">
        <f>all_league_teams!U20</f>
        <v>58.116883116883123</v>
      </c>
      <c r="F20">
        <f>all_league_teams!V20</f>
        <v>53.5</v>
      </c>
      <c r="G20">
        <f>all_league_teams!T20</f>
        <v>48.8</v>
      </c>
      <c r="H20" s="2">
        <f>all_league_teams!D20/all_league_teams!C20</f>
        <v>0.69444444444444442</v>
      </c>
      <c r="I20" s="2">
        <f>all_league_teams!G20/all_league_teams!C20</f>
        <v>0.85555555555555562</v>
      </c>
      <c r="J20">
        <f>all_league_teams!J20</f>
        <v>9.11</v>
      </c>
      <c r="K20">
        <f>all_league_teams!P20</f>
        <v>10.57</v>
      </c>
    </row>
    <row r="21" spans="1:11" x14ac:dyDescent="0.3">
      <c r="A21" t="s">
        <v>34</v>
      </c>
      <c r="B21" t="s">
        <v>125</v>
      </c>
      <c r="C21" s="2">
        <f>all_league_teams!E21/all_league_teams!C21</f>
        <v>2.1666666666666665</v>
      </c>
      <c r="D21" s="2">
        <f>all_league_teams!H21/all_league_teams!C21</f>
        <v>1.913888888888889</v>
      </c>
      <c r="E21" s="2">
        <f>all_league_teams!U21</f>
        <v>58.540145985401459</v>
      </c>
      <c r="F21">
        <f>all_league_teams!V21</f>
        <v>47.2</v>
      </c>
      <c r="G21">
        <f>all_league_teams!T21</f>
        <v>45.5</v>
      </c>
      <c r="H21" s="2">
        <f>all_league_teams!D21/all_league_teams!C21</f>
        <v>0.86111111111111116</v>
      </c>
      <c r="I21" s="2">
        <f>all_league_teams!G21/all_league_teams!C21</f>
        <v>0.87777777777777777</v>
      </c>
      <c r="J21">
        <f>all_league_teams!J21</f>
        <v>8.89</v>
      </c>
      <c r="K21">
        <f>all_league_teams!P21</f>
        <v>10.24</v>
      </c>
    </row>
    <row r="22" spans="1:11" x14ac:dyDescent="0.3">
      <c r="A22" t="s">
        <v>130</v>
      </c>
      <c r="B22" t="s">
        <v>131</v>
      </c>
      <c r="C22" s="2">
        <f>all_league_teams!E22/all_league_teams!C22</f>
        <v>1.1111111111111112</v>
      </c>
      <c r="D22" s="2">
        <f>all_league_teams!H22/all_league_teams!C22</f>
        <v>1.1083333333333334</v>
      </c>
      <c r="E22" s="2">
        <f>all_league_teams!U22</f>
        <v>63.931297709923662</v>
      </c>
      <c r="F22">
        <f>all_league_teams!V22</f>
        <v>52.4</v>
      </c>
      <c r="G22">
        <f>all_league_teams!T22</f>
        <v>54</v>
      </c>
      <c r="H22" s="2">
        <f>all_league_teams!D22/all_league_teams!C22</f>
        <v>1.6111111111111112</v>
      </c>
      <c r="I22" s="2">
        <f>all_league_teams!G22/all_league_teams!C22</f>
        <v>1.6888888888888889</v>
      </c>
      <c r="J22">
        <f>all_league_teams!J22</f>
        <v>14.5</v>
      </c>
      <c r="K22">
        <f>all_league_teams!P22</f>
        <v>12.67</v>
      </c>
    </row>
    <row r="23" spans="1:11" x14ac:dyDescent="0.3">
      <c r="A23" t="s">
        <v>130</v>
      </c>
      <c r="B23" t="s">
        <v>136</v>
      </c>
      <c r="C23" s="2">
        <f>all_league_teams!E23/all_league_teams!C23</f>
        <v>0.91666666666666663</v>
      </c>
      <c r="D23" s="2">
        <f>all_league_teams!H23/all_league_teams!C23</f>
        <v>0.91111111111111098</v>
      </c>
      <c r="E23" s="2">
        <f>all_league_teams!U23</f>
        <v>57.692307692307693</v>
      </c>
      <c r="F23">
        <f>all_league_teams!V23</f>
        <v>49.6</v>
      </c>
      <c r="G23">
        <f>all_league_teams!T23</f>
        <v>57.1</v>
      </c>
      <c r="H23" s="2">
        <f>all_league_teams!D23/all_league_teams!C23</f>
        <v>1.4722222222222223</v>
      </c>
      <c r="I23" s="2">
        <f>all_league_teams!G23/all_league_teams!C23</f>
        <v>1.3166666666666667</v>
      </c>
      <c r="J23">
        <f>all_league_teams!J23</f>
        <v>13.08</v>
      </c>
      <c r="K23">
        <f>all_league_teams!P23</f>
        <v>14.73</v>
      </c>
    </row>
    <row r="24" spans="1:11" x14ac:dyDescent="0.3">
      <c r="A24" t="s">
        <v>130</v>
      </c>
      <c r="B24" t="s">
        <v>141</v>
      </c>
      <c r="C24" s="2">
        <f>all_league_teams!E24/all_league_teams!C24</f>
        <v>1.1111111111111112</v>
      </c>
      <c r="D24" s="2">
        <f>all_league_teams!H24/all_league_teams!C24</f>
        <v>1.1083333333333334</v>
      </c>
      <c r="E24" s="2">
        <f>all_league_teams!U24</f>
        <v>63.931297709923662</v>
      </c>
      <c r="F24">
        <f>all_league_teams!V24</f>
        <v>52.4</v>
      </c>
      <c r="G24">
        <f>all_league_teams!T24</f>
        <v>54</v>
      </c>
      <c r="H24" s="2">
        <f>all_league_teams!D24/all_league_teams!C24</f>
        <v>1.6111111111111112</v>
      </c>
      <c r="I24" s="2">
        <f>all_league_teams!G24/all_league_teams!C24</f>
        <v>1.6888888888888889</v>
      </c>
      <c r="J24">
        <f>all_league_teams!J24</f>
        <v>14.5</v>
      </c>
      <c r="K24">
        <f>all_league_teams!P24</f>
        <v>12.67</v>
      </c>
    </row>
    <row r="25" spans="1:11" x14ac:dyDescent="0.3">
      <c r="A25" t="s">
        <v>130</v>
      </c>
      <c r="B25" t="s">
        <v>144</v>
      </c>
      <c r="C25" s="2">
        <f>all_league_teams!E25/all_league_teams!C25</f>
        <v>0.88888888888888884</v>
      </c>
      <c r="D25" s="2">
        <f>all_league_teams!H25/all_league_teams!C25</f>
        <v>0.96944444444444444</v>
      </c>
      <c r="E25" s="2">
        <f>all_league_teams!U25</f>
        <v>60.294117647058819</v>
      </c>
      <c r="F25">
        <f>all_league_teams!V25</f>
        <v>55.4</v>
      </c>
      <c r="G25">
        <f>all_league_teams!T25</f>
        <v>55.6</v>
      </c>
      <c r="H25" s="2">
        <f>all_league_teams!D25/all_league_teams!C25</f>
        <v>2.0277777777777777</v>
      </c>
      <c r="I25" s="2">
        <f>all_league_teams!G25/all_league_teams!C25</f>
        <v>1.7166666666666666</v>
      </c>
      <c r="J25">
        <f>all_league_teams!J25</f>
        <v>14.28</v>
      </c>
      <c r="K25">
        <f>all_league_teams!P25</f>
        <v>14.73</v>
      </c>
    </row>
    <row r="26" spans="1:11" x14ac:dyDescent="0.3">
      <c r="A26" t="s">
        <v>130</v>
      </c>
      <c r="B26" t="s">
        <v>149</v>
      </c>
      <c r="C26" s="2">
        <f>all_league_teams!E26/all_league_teams!C26</f>
        <v>0.75</v>
      </c>
      <c r="D26" s="2">
        <f>all_league_teams!H26/all_league_teams!C26</f>
        <v>0.80555555555555558</v>
      </c>
      <c r="E26" s="2">
        <f>all_league_teams!U26</f>
        <v>59.961315280464213</v>
      </c>
      <c r="F26">
        <f>all_league_teams!V26</f>
        <v>53.6</v>
      </c>
      <c r="G26">
        <f>all_league_teams!T26</f>
        <v>53.8</v>
      </c>
      <c r="H26" s="2">
        <f>all_league_teams!D26/all_league_teams!C26</f>
        <v>1.5833333333333333</v>
      </c>
      <c r="I26" s="2">
        <f>all_league_teams!G26/all_league_teams!C26</f>
        <v>1.3944444444444446</v>
      </c>
      <c r="J26">
        <f>all_league_teams!J26</f>
        <v>13.17</v>
      </c>
      <c r="K26">
        <f>all_league_teams!P26</f>
        <v>12.93</v>
      </c>
    </row>
    <row r="27" spans="1:11" x14ac:dyDescent="0.3">
      <c r="A27" t="s">
        <v>130</v>
      </c>
      <c r="B27" t="s">
        <v>153</v>
      </c>
      <c r="C27" s="2">
        <f>all_league_teams!E27/all_league_teams!C27</f>
        <v>0.94444444444444442</v>
      </c>
      <c r="D27" s="2">
        <f>all_league_teams!H27/all_league_teams!C27</f>
        <v>1.0833333333333333</v>
      </c>
      <c r="E27" s="2">
        <f>all_league_teams!U27</f>
        <v>59.357277882797732</v>
      </c>
      <c r="F27">
        <f>all_league_teams!V27</f>
        <v>48.3</v>
      </c>
      <c r="G27">
        <f>all_league_teams!T27</f>
        <v>53.9</v>
      </c>
      <c r="H27" s="2">
        <f>all_league_teams!D27/all_league_teams!C27</f>
        <v>1.4166666666666667</v>
      </c>
      <c r="I27" s="2">
        <f>all_league_teams!G27/all_league_teams!C27</f>
        <v>1.3888888888888888</v>
      </c>
      <c r="J27">
        <f>all_league_teams!J27</f>
        <v>13.47</v>
      </c>
      <c r="K27">
        <f>all_league_teams!P27</f>
        <v>13.14</v>
      </c>
    </row>
    <row r="28" spans="1:11" x14ac:dyDescent="0.3">
      <c r="A28" t="s">
        <v>130</v>
      </c>
      <c r="B28" t="s">
        <v>158</v>
      </c>
      <c r="C28" s="2">
        <f>all_league_teams!E28/all_league_teams!C28</f>
        <v>1.2777777777777777</v>
      </c>
      <c r="D28" s="2">
        <f>all_league_teams!H28/all_league_teams!C28</f>
        <v>1.0055555555555555</v>
      </c>
      <c r="E28" s="2">
        <f>all_league_teams!U28</f>
        <v>61.354581673306782</v>
      </c>
      <c r="F28">
        <f>all_league_teams!V28</f>
        <v>49.5</v>
      </c>
      <c r="G28">
        <f>all_league_teams!T28</f>
        <v>54.9</v>
      </c>
      <c r="H28" s="2">
        <f>all_league_teams!D28/all_league_teams!C28</f>
        <v>1.6388888888888888</v>
      </c>
      <c r="I28" s="2">
        <f>all_league_teams!G28/all_league_teams!C28</f>
        <v>1.4805555555555554</v>
      </c>
      <c r="J28">
        <f>all_league_teams!J28</f>
        <v>13.64</v>
      </c>
      <c r="K28">
        <f>all_league_teams!P28</f>
        <v>14.41</v>
      </c>
    </row>
    <row r="29" spans="1:11" x14ac:dyDescent="0.3">
      <c r="A29" t="s">
        <v>130</v>
      </c>
      <c r="B29" t="s">
        <v>163</v>
      </c>
      <c r="C29" s="2">
        <f>all_league_teams!E29/all_league_teams!C29</f>
        <v>1.1388888888888888</v>
      </c>
      <c r="D29" s="2">
        <f>all_league_teams!H29/all_league_teams!C29</f>
        <v>0.94444444444444442</v>
      </c>
      <c r="E29" s="2">
        <f>all_league_teams!U29</f>
        <v>58.761061946902657</v>
      </c>
      <c r="F29">
        <f>all_league_teams!V29</f>
        <v>48</v>
      </c>
      <c r="G29">
        <f>all_league_teams!T29</f>
        <v>58</v>
      </c>
      <c r="H29" s="2">
        <f>all_league_teams!D29/all_league_teams!C29</f>
        <v>1.5</v>
      </c>
      <c r="I29" s="2">
        <f>all_league_teams!G29/all_league_teams!C29</f>
        <v>1.2805555555555557</v>
      </c>
      <c r="J29">
        <f>all_league_teams!J29</f>
        <v>13.17</v>
      </c>
      <c r="K29">
        <f>all_league_teams!P29</f>
        <v>14.29</v>
      </c>
    </row>
    <row r="30" spans="1:11" x14ac:dyDescent="0.3">
      <c r="A30" t="s">
        <v>130</v>
      </c>
      <c r="B30" t="s">
        <v>168</v>
      </c>
      <c r="C30" s="2">
        <f>all_league_teams!E30/all_league_teams!C30</f>
        <v>1.0277777777777777</v>
      </c>
      <c r="D30" s="2">
        <f>all_league_teams!H30/all_league_teams!C30</f>
        <v>1.0833333333333333</v>
      </c>
      <c r="E30" s="2">
        <f>all_league_teams!U30</f>
        <v>59.368836291913219</v>
      </c>
      <c r="F30">
        <f>all_league_teams!V30</f>
        <v>51</v>
      </c>
      <c r="G30">
        <f>all_league_teams!T30</f>
        <v>50.3</v>
      </c>
      <c r="H30" s="2">
        <f>all_league_teams!D30/all_league_teams!C30</f>
        <v>1.5</v>
      </c>
      <c r="I30" s="2">
        <f>all_league_teams!G30/all_league_teams!C30</f>
        <v>1.2333333333333334</v>
      </c>
      <c r="J30">
        <f>all_league_teams!J30</f>
        <v>11.33</v>
      </c>
      <c r="K30">
        <f>all_league_teams!P30</f>
        <v>10.26</v>
      </c>
    </row>
    <row r="31" spans="1:11" x14ac:dyDescent="0.3">
      <c r="A31" t="s">
        <v>130</v>
      </c>
      <c r="B31" t="s">
        <v>173</v>
      </c>
      <c r="C31" s="2">
        <f>all_league_teams!E31/all_league_teams!C31</f>
        <v>1.1666666666666667</v>
      </c>
      <c r="D31" s="2">
        <f>all_league_teams!H31/all_league_teams!C31</f>
        <v>1.3250000000000002</v>
      </c>
      <c r="E31" s="2">
        <f>all_league_teams!U31</f>
        <v>55.630630630630627</v>
      </c>
      <c r="F31">
        <f>all_league_teams!V31</f>
        <v>48.2</v>
      </c>
      <c r="G31">
        <f>all_league_teams!T31</f>
        <v>47.3</v>
      </c>
      <c r="H31" s="2">
        <f>all_league_teams!D31/all_league_teams!C31</f>
        <v>1.0833333333333333</v>
      </c>
      <c r="I31" s="2">
        <f>all_league_teams!G31/all_league_teams!C31</f>
        <v>0.93333333333333335</v>
      </c>
      <c r="J31">
        <f>all_league_teams!J31</f>
        <v>10.06</v>
      </c>
      <c r="K31">
        <f>all_league_teams!P31</f>
        <v>9.99</v>
      </c>
    </row>
    <row r="32" spans="1:11" x14ac:dyDescent="0.3">
      <c r="A32" t="s">
        <v>130</v>
      </c>
      <c r="B32" t="s">
        <v>179</v>
      </c>
      <c r="C32" s="2">
        <f>all_league_teams!E32/all_league_teams!C32</f>
        <v>1.3611111111111112</v>
      </c>
      <c r="D32" s="2">
        <f>all_league_teams!H32/all_league_teams!C32</f>
        <v>1.1166666666666667</v>
      </c>
      <c r="E32" s="2">
        <f>all_league_teams!U32</f>
        <v>62.090483619344766</v>
      </c>
      <c r="F32">
        <f>all_league_teams!V32</f>
        <v>49.2</v>
      </c>
      <c r="G32">
        <f>all_league_teams!T32</f>
        <v>54.6</v>
      </c>
      <c r="H32" s="2">
        <f>all_league_teams!D32/all_league_teams!C32</f>
        <v>1.3333333333333333</v>
      </c>
      <c r="I32" s="2">
        <f>all_league_teams!G32/all_league_teams!C32</f>
        <v>1.2055555555555555</v>
      </c>
      <c r="J32">
        <f>all_league_teams!J32</f>
        <v>13.58</v>
      </c>
      <c r="K32">
        <f>all_league_teams!P32</f>
        <v>12.02</v>
      </c>
    </row>
    <row r="33" spans="1:11" x14ac:dyDescent="0.3">
      <c r="A33" t="s">
        <v>130</v>
      </c>
      <c r="B33" t="s">
        <v>184</v>
      </c>
      <c r="C33" s="2">
        <f>all_league_teams!E33/all_league_teams!C33</f>
        <v>1.25</v>
      </c>
      <c r="D33" s="2">
        <f>all_league_teams!H33/all_league_teams!C33</f>
        <v>1.2361111111111112</v>
      </c>
      <c r="E33" s="2">
        <f>all_league_teams!U33</f>
        <v>57.519379844961243</v>
      </c>
      <c r="F33">
        <f>all_league_teams!V33</f>
        <v>49</v>
      </c>
      <c r="G33">
        <f>all_league_teams!T33</f>
        <v>45.5</v>
      </c>
      <c r="H33" s="2">
        <f>all_league_teams!D33/all_league_teams!C33</f>
        <v>0.88888888888888884</v>
      </c>
      <c r="I33" s="2">
        <f>all_league_teams!G33/all_league_teams!C33</f>
        <v>0.97500000000000009</v>
      </c>
      <c r="J33">
        <f>all_league_teams!J33</f>
        <v>10.17</v>
      </c>
      <c r="K33">
        <f>all_league_teams!P33</f>
        <v>7.91</v>
      </c>
    </row>
    <row r="34" spans="1:11" x14ac:dyDescent="0.3">
      <c r="A34" t="s">
        <v>130</v>
      </c>
      <c r="B34" t="s">
        <v>189</v>
      </c>
      <c r="C34" s="2">
        <f>all_league_teams!E34/all_league_teams!C34</f>
        <v>1.4166666666666667</v>
      </c>
      <c r="D34" s="2">
        <f>all_league_teams!H34/all_league_teams!C34</f>
        <v>1.338888888888889</v>
      </c>
      <c r="E34" s="2">
        <f>all_league_teams!U34</f>
        <v>61.824953445065177</v>
      </c>
      <c r="F34">
        <f>all_league_teams!V34</f>
        <v>53.1</v>
      </c>
      <c r="G34">
        <f>all_league_teams!T34</f>
        <v>47.8</v>
      </c>
      <c r="H34" s="2">
        <f>all_league_teams!D34/all_league_teams!C34</f>
        <v>1.0833333333333333</v>
      </c>
      <c r="I34" s="2">
        <f>all_league_teams!G34/all_league_teams!C34</f>
        <v>1.0111111111111111</v>
      </c>
      <c r="J34">
        <f>all_league_teams!J34</f>
        <v>11.42</v>
      </c>
      <c r="K34">
        <f>all_league_teams!P34</f>
        <v>10.44</v>
      </c>
    </row>
    <row r="35" spans="1:11" x14ac:dyDescent="0.3">
      <c r="A35" t="s">
        <v>130</v>
      </c>
      <c r="B35" t="s">
        <v>194</v>
      </c>
      <c r="C35" s="2">
        <f>all_league_teams!E35/all_league_teams!C35</f>
        <v>1.5555555555555556</v>
      </c>
      <c r="D35" s="2">
        <f>all_league_teams!H35/all_league_teams!C35</f>
        <v>1.5222222222222221</v>
      </c>
      <c r="E35" s="2">
        <f>all_league_teams!U35</f>
        <v>55.668016194331983</v>
      </c>
      <c r="F35">
        <f>all_league_teams!V35</f>
        <v>49.4</v>
      </c>
      <c r="G35">
        <f>all_league_teams!T35</f>
        <v>44.5</v>
      </c>
      <c r="H35" s="2">
        <f>all_league_teams!D35/all_league_teams!C35</f>
        <v>1.1388888888888888</v>
      </c>
      <c r="I35" s="2">
        <f>all_league_teams!G35/all_league_teams!C35</f>
        <v>1.1166666666666667</v>
      </c>
      <c r="J35">
        <f>all_league_teams!J35</f>
        <v>10.94</v>
      </c>
      <c r="K35">
        <f>all_league_teams!P35</f>
        <v>9.3699999999999992</v>
      </c>
    </row>
    <row r="36" spans="1:11" x14ac:dyDescent="0.3">
      <c r="A36" t="s">
        <v>130</v>
      </c>
      <c r="B36" t="s">
        <v>199</v>
      </c>
      <c r="C36" s="2">
        <f>all_league_teams!E36/all_league_teams!C36</f>
        <v>1.5555555555555556</v>
      </c>
      <c r="D36" s="2">
        <f>all_league_teams!H36/all_league_teams!C36</f>
        <v>1.338888888888889</v>
      </c>
      <c r="E36" s="2">
        <f>all_league_teams!U36</f>
        <v>57.335329341317362</v>
      </c>
      <c r="F36">
        <f>all_league_teams!V36</f>
        <v>45.1</v>
      </c>
      <c r="G36">
        <f>all_league_teams!T36</f>
        <v>41.2</v>
      </c>
      <c r="H36" s="2">
        <f>all_league_teams!D36/all_league_teams!C36</f>
        <v>0.80555555555555558</v>
      </c>
      <c r="I36" s="2">
        <f>all_league_teams!G36/all_league_teams!C36</f>
        <v>0.84166666666666667</v>
      </c>
      <c r="J36">
        <f>all_league_teams!J36</f>
        <v>9.5299999999999994</v>
      </c>
      <c r="K36">
        <f>all_league_teams!P36</f>
        <v>8.32</v>
      </c>
    </row>
    <row r="37" spans="1:11" x14ac:dyDescent="0.3">
      <c r="A37" t="s">
        <v>130</v>
      </c>
      <c r="B37" t="s">
        <v>204</v>
      </c>
      <c r="C37" s="2">
        <f>all_league_teams!E37/all_league_teams!C37</f>
        <v>1.7777777777777777</v>
      </c>
      <c r="D37" s="2">
        <f>all_league_teams!H37/all_league_teams!C37</f>
        <v>1.4388888888888889</v>
      </c>
      <c r="E37" s="2">
        <f>all_league_teams!U37</f>
        <v>63.924050632911388</v>
      </c>
      <c r="F37">
        <f>all_league_teams!V37</f>
        <v>48.8</v>
      </c>
      <c r="G37">
        <f>all_league_teams!T37</f>
        <v>39.1</v>
      </c>
      <c r="H37" s="2">
        <f>all_league_teams!D37/all_league_teams!C37</f>
        <v>0.86111111111111116</v>
      </c>
      <c r="I37" s="2">
        <f>all_league_teams!G37/all_league_teams!C37</f>
        <v>0.87777777777777777</v>
      </c>
      <c r="J37">
        <f>all_league_teams!J37</f>
        <v>9.75</v>
      </c>
      <c r="K37">
        <f>all_league_teams!P37</f>
        <v>8.89</v>
      </c>
    </row>
    <row r="38" spans="1:11" x14ac:dyDescent="0.3">
      <c r="A38" t="s">
        <v>130</v>
      </c>
      <c r="B38" t="s">
        <v>210</v>
      </c>
      <c r="C38" s="2">
        <f>all_league_teams!E38/all_league_teams!C38</f>
        <v>1.7777777777777777</v>
      </c>
      <c r="D38" s="2">
        <f>all_league_teams!H38/all_league_teams!C38</f>
        <v>1.4444444444444444</v>
      </c>
      <c r="E38" s="2">
        <f>all_league_teams!U38</f>
        <v>56.192236598890943</v>
      </c>
      <c r="F38">
        <f>all_league_teams!V38</f>
        <v>48.3</v>
      </c>
      <c r="G38">
        <f>all_league_teams!T38</f>
        <v>48.1</v>
      </c>
      <c r="H38" s="2">
        <f>all_league_teams!D38/all_league_teams!C38</f>
        <v>0.75</v>
      </c>
      <c r="I38" s="2">
        <f>all_league_teams!G38/all_league_teams!C38</f>
        <v>0.78888888888888886</v>
      </c>
      <c r="J38">
        <f>all_league_teams!J38</f>
        <v>8.75</v>
      </c>
      <c r="K38">
        <f>all_league_teams!P38</f>
        <v>9.17</v>
      </c>
    </row>
    <row r="39" spans="1:11" x14ac:dyDescent="0.3">
      <c r="A39" t="s">
        <v>130</v>
      </c>
      <c r="B39" t="s">
        <v>215</v>
      </c>
      <c r="C39" s="2">
        <f>all_league_teams!E39/all_league_teams!C39</f>
        <v>1.5</v>
      </c>
      <c r="D39" s="2">
        <f>all_league_teams!H39/all_league_teams!C39</f>
        <v>1.4527777777777777</v>
      </c>
      <c r="E39" s="2">
        <f>all_league_teams!U39</f>
        <v>55.708661417322837</v>
      </c>
      <c r="F39">
        <f>all_league_teams!V39</f>
        <v>50</v>
      </c>
      <c r="G39">
        <f>all_league_teams!T39</f>
        <v>45.3</v>
      </c>
      <c r="H39" s="2">
        <f>all_league_teams!D39/all_league_teams!C39</f>
        <v>1.0277777777777777</v>
      </c>
      <c r="I39" s="2">
        <f>all_league_teams!G39/all_league_teams!C39</f>
        <v>1.1388888888888888</v>
      </c>
      <c r="J39">
        <f>all_league_teams!J39</f>
        <v>11.03</v>
      </c>
      <c r="K39">
        <f>all_league_teams!P39</f>
        <v>9.66</v>
      </c>
    </row>
    <row r="40" spans="1:11" x14ac:dyDescent="0.3">
      <c r="A40" t="s">
        <v>130</v>
      </c>
      <c r="B40" t="s">
        <v>220</v>
      </c>
      <c r="C40" s="2">
        <f>all_league_teams!E40/all_league_teams!C40</f>
        <v>1.6111111111111112</v>
      </c>
      <c r="D40" s="2">
        <f>all_league_teams!H40/all_league_teams!C40</f>
        <v>1.5222222222222221</v>
      </c>
      <c r="E40" s="2">
        <f>all_league_teams!U40</f>
        <v>59.053833605220227</v>
      </c>
      <c r="F40">
        <f>all_league_teams!V40</f>
        <v>51.2</v>
      </c>
      <c r="G40">
        <f>all_league_teams!T40</f>
        <v>44.3</v>
      </c>
      <c r="H40" s="2">
        <f>all_league_teams!D40/all_league_teams!C40</f>
        <v>0.69444444444444442</v>
      </c>
      <c r="I40" s="2">
        <f>all_league_teams!G40/all_league_teams!C40</f>
        <v>0.9277777777777777</v>
      </c>
      <c r="J40">
        <f>all_league_teams!J40</f>
        <v>11.97</v>
      </c>
      <c r="K40">
        <f>all_league_teams!P40</f>
        <v>9.02</v>
      </c>
    </row>
    <row r="41" spans="1:11" x14ac:dyDescent="0.3">
      <c r="A41" t="s">
        <v>130</v>
      </c>
      <c r="B41" t="s">
        <v>224</v>
      </c>
      <c r="C41" s="2">
        <f>all_league_teams!E41/all_league_teams!C41</f>
        <v>1.3888888888888888</v>
      </c>
      <c r="D41" s="2">
        <f>all_league_teams!H41/all_league_teams!C41</f>
        <v>1.5</v>
      </c>
      <c r="E41" s="2">
        <f>all_league_teams!U41</f>
        <v>60.801393728222997</v>
      </c>
      <c r="F41">
        <f>all_league_teams!V41</f>
        <v>44</v>
      </c>
      <c r="G41">
        <f>all_league_teams!T41</f>
        <v>44.8</v>
      </c>
      <c r="H41" s="2">
        <f>all_league_teams!D41/all_league_teams!C41</f>
        <v>0.83333333333333337</v>
      </c>
      <c r="I41" s="2">
        <f>all_league_teams!G41/all_league_teams!C41</f>
        <v>0.95555555555555549</v>
      </c>
      <c r="J41">
        <f>all_league_teams!J41</f>
        <v>9.9700000000000006</v>
      </c>
      <c r="K41">
        <f>all_league_teams!P41</f>
        <v>8.3000000000000007</v>
      </c>
    </row>
    <row r="42" spans="1:11" x14ac:dyDescent="0.3">
      <c r="A42" t="s">
        <v>229</v>
      </c>
      <c r="B42" t="s">
        <v>230</v>
      </c>
      <c r="C42" s="2">
        <f>all_league_teams!E42/all_league_teams!C42</f>
        <v>1.0571428571428572</v>
      </c>
      <c r="D42" s="2">
        <f>all_league_teams!H42/all_league_teams!C42</f>
        <v>1.1685714285714286</v>
      </c>
      <c r="E42" s="2">
        <f>all_league_teams!U42</f>
        <v>61.851851851851848</v>
      </c>
      <c r="F42">
        <f>all_league_teams!V42</f>
        <v>56.2</v>
      </c>
      <c r="G42">
        <f>all_league_teams!T42</f>
        <v>60</v>
      </c>
      <c r="H42" s="2">
        <f>all_league_teams!D42/all_league_teams!C42</f>
        <v>2.0571428571428569</v>
      </c>
      <c r="I42" s="2">
        <f>all_league_teams!G42/all_league_teams!C42</f>
        <v>1.9457142857142855</v>
      </c>
      <c r="J42">
        <f>all_league_teams!J42</f>
        <v>15.74</v>
      </c>
      <c r="K42">
        <f>all_league_teams!P42</f>
        <v>17.78</v>
      </c>
    </row>
    <row r="43" spans="1:11" x14ac:dyDescent="0.3">
      <c r="A43" t="s">
        <v>229</v>
      </c>
      <c r="B43" t="s">
        <v>235</v>
      </c>
      <c r="C43" s="2">
        <f>all_league_teams!E43/all_league_teams!C43</f>
        <v>1.0285714285714285</v>
      </c>
      <c r="D43" s="2">
        <f>all_league_teams!H43/all_league_teams!C43</f>
        <v>1.0742857142857143</v>
      </c>
      <c r="E43" s="2">
        <f>all_league_teams!U43</f>
        <v>61.53846153846154</v>
      </c>
      <c r="F43">
        <f>all_league_teams!V43</f>
        <v>53.4</v>
      </c>
      <c r="G43">
        <f>all_league_teams!T43</f>
        <v>67.900000000000006</v>
      </c>
      <c r="H43" s="2">
        <f>all_league_teams!D43/all_league_teams!C43</f>
        <v>2.7142857142857144</v>
      </c>
      <c r="I43" s="2">
        <f>all_league_teams!G43/all_league_teams!C43</f>
        <v>2.4571428571428573</v>
      </c>
      <c r="J43">
        <f>all_league_teams!J43</f>
        <v>17.77</v>
      </c>
      <c r="K43">
        <f>all_league_teams!P43</f>
        <v>20.39</v>
      </c>
    </row>
    <row r="44" spans="1:11" x14ac:dyDescent="0.3">
      <c r="A44" t="s">
        <v>229</v>
      </c>
      <c r="B44" t="s">
        <v>240</v>
      </c>
      <c r="C44" s="2">
        <f>all_league_teams!E44/all_league_teams!C44</f>
        <v>0.77142857142857146</v>
      </c>
      <c r="D44" s="2">
        <f>all_league_teams!H44/all_league_teams!C44</f>
        <v>0.91142857142857137</v>
      </c>
      <c r="E44" s="2">
        <f>all_league_teams!U44</f>
        <v>60.664335664335667</v>
      </c>
      <c r="F44">
        <f>all_league_teams!V44</f>
        <v>51.4</v>
      </c>
      <c r="G44">
        <f>all_league_teams!T44</f>
        <v>52.4</v>
      </c>
      <c r="H44" s="2">
        <f>all_league_teams!D44/all_league_teams!C44</f>
        <v>1.7142857142857142</v>
      </c>
      <c r="I44" s="2">
        <f>all_league_teams!G44/all_league_teams!C44</f>
        <v>1.5942857142857143</v>
      </c>
      <c r="J44">
        <f>all_league_teams!J44</f>
        <v>11.86</v>
      </c>
      <c r="K44">
        <f>all_league_teams!P44</f>
        <v>12.57</v>
      </c>
    </row>
    <row r="45" spans="1:11" x14ac:dyDescent="0.3">
      <c r="A45" t="s">
        <v>229</v>
      </c>
      <c r="B45" t="s">
        <v>246</v>
      </c>
      <c r="C45" s="2">
        <f>all_league_teams!E45/all_league_teams!C45</f>
        <v>1.1666666666666667</v>
      </c>
      <c r="D45" s="2">
        <f>all_league_teams!H45/all_league_teams!C45</f>
        <v>1.0861111111111112</v>
      </c>
      <c r="E45" s="2">
        <f>all_league_teams!U45</f>
        <v>62.5</v>
      </c>
      <c r="F45">
        <f>all_league_teams!V45</f>
        <v>48.9</v>
      </c>
      <c r="G45">
        <f>all_league_teams!T45</f>
        <v>54.3</v>
      </c>
      <c r="H45" s="2">
        <f>all_league_teams!D45/all_league_teams!C45</f>
        <v>0.88888888888888884</v>
      </c>
      <c r="I45" s="2">
        <f>all_league_teams!G45/all_league_teams!C45</f>
        <v>1.1000000000000001</v>
      </c>
      <c r="J45">
        <f>all_league_teams!J45</f>
        <v>10.06</v>
      </c>
      <c r="K45">
        <f>all_league_teams!P45</f>
        <v>11.47</v>
      </c>
    </row>
    <row r="46" spans="1:11" x14ac:dyDescent="0.3">
      <c r="A46" t="s">
        <v>229</v>
      </c>
      <c r="B46" t="s">
        <v>252</v>
      </c>
      <c r="C46" s="2">
        <f>all_league_teams!E46/all_league_teams!C46</f>
        <v>0.74285714285714288</v>
      </c>
      <c r="D46" s="2">
        <f>all_league_teams!H46/all_league_teams!C46</f>
        <v>0.95428571428571429</v>
      </c>
      <c r="E46" s="2">
        <f>all_league_teams!U46</f>
        <v>58.866544789762337</v>
      </c>
      <c r="F46">
        <f>all_league_teams!V46</f>
        <v>48.9</v>
      </c>
      <c r="G46">
        <f>all_league_teams!T46</f>
        <v>48.7</v>
      </c>
      <c r="H46" s="2">
        <f>all_league_teams!D46/all_league_teams!C46</f>
        <v>1.4571428571428571</v>
      </c>
      <c r="I46" s="2">
        <f>all_league_teams!G46/all_league_teams!C46</f>
        <v>1.4142857142857144</v>
      </c>
      <c r="J46">
        <f>all_league_teams!J46</f>
        <v>12.4</v>
      </c>
      <c r="K46">
        <f>all_league_teams!P46</f>
        <v>13.41</v>
      </c>
    </row>
    <row r="47" spans="1:11" x14ac:dyDescent="0.3">
      <c r="A47" t="s">
        <v>229</v>
      </c>
      <c r="B47" t="s">
        <v>257</v>
      </c>
      <c r="C47" s="2">
        <f>all_league_teams!E47/all_league_teams!C47</f>
        <v>1.3428571428571427</v>
      </c>
      <c r="D47" s="2">
        <f>all_league_teams!H47/all_league_teams!C47</f>
        <v>1.1571428571428573</v>
      </c>
      <c r="E47" s="2">
        <f>all_league_teams!U47</f>
        <v>61.019736842105267</v>
      </c>
      <c r="F47">
        <f>all_league_teams!V47</f>
        <v>55.1</v>
      </c>
      <c r="G47">
        <f>all_league_teams!T47</f>
        <v>48.3</v>
      </c>
      <c r="H47" s="2">
        <f>all_league_teams!D47/all_league_teams!C47</f>
        <v>1.7428571428571429</v>
      </c>
      <c r="I47" s="2">
        <f>all_league_teams!G47/all_league_teams!C47</f>
        <v>1.7257142857142858</v>
      </c>
      <c r="J47">
        <f>all_league_teams!J47</f>
        <v>14.11</v>
      </c>
      <c r="K47">
        <f>all_league_teams!P47</f>
        <v>12.04</v>
      </c>
    </row>
    <row r="48" spans="1:11" x14ac:dyDescent="0.3">
      <c r="A48" t="s">
        <v>229</v>
      </c>
      <c r="B48" t="s">
        <v>262</v>
      </c>
      <c r="C48" s="2">
        <f>all_league_teams!E48/all_league_teams!C48</f>
        <v>1.4571428571428571</v>
      </c>
      <c r="D48" s="2">
        <f>all_league_teams!H48/all_league_teams!C48</f>
        <v>1.3742857142857143</v>
      </c>
      <c r="E48" s="2">
        <f>all_league_teams!U48</f>
        <v>64.392678868552409</v>
      </c>
      <c r="F48">
        <f>all_league_teams!V48</f>
        <v>44.9</v>
      </c>
      <c r="G48">
        <f>all_league_teams!T48</f>
        <v>47.8</v>
      </c>
      <c r="H48" s="2">
        <f>all_league_teams!D48/all_league_teams!C48</f>
        <v>1.2285714285714286</v>
      </c>
      <c r="I48" s="2">
        <f>all_league_teams!G48/all_league_teams!C48</f>
        <v>1.1771428571428573</v>
      </c>
      <c r="J48">
        <f>all_league_teams!J48</f>
        <v>10.199999999999999</v>
      </c>
      <c r="K48">
        <f>all_league_teams!P48</f>
        <v>11.61</v>
      </c>
    </row>
    <row r="49" spans="1:11" x14ac:dyDescent="0.3">
      <c r="A49" t="s">
        <v>229</v>
      </c>
      <c r="B49" t="s">
        <v>267</v>
      </c>
      <c r="C49" s="2">
        <f>all_league_teams!E49/all_league_teams!C49</f>
        <v>1.4722222222222223</v>
      </c>
      <c r="D49" s="2">
        <f>all_league_teams!H49/all_league_teams!C49</f>
        <v>1.2694444444444446</v>
      </c>
      <c r="E49" s="2">
        <f>all_league_teams!U49</f>
        <v>62.381852551984871</v>
      </c>
      <c r="F49">
        <f>all_league_teams!V49</f>
        <v>48.3</v>
      </c>
      <c r="G49">
        <f>all_league_teams!T49</f>
        <v>56.9</v>
      </c>
      <c r="H49" s="2">
        <f>all_league_teams!D49/all_league_teams!C49</f>
        <v>1.1666666666666667</v>
      </c>
      <c r="I49" s="2">
        <f>all_league_teams!G49/all_league_teams!C49</f>
        <v>1.1138888888888889</v>
      </c>
      <c r="J49">
        <f>all_league_teams!J49</f>
        <v>10.72</v>
      </c>
      <c r="K49">
        <f>all_league_teams!P49</f>
        <v>15.76</v>
      </c>
    </row>
    <row r="50" spans="1:11" x14ac:dyDescent="0.3">
      <c r="A50" t="s">
        <v>229</v>
      </c>
      <c r="B50" t="s">
        <v>272</v>
      </c>
      <c r="C50" s="2">
        <f>all_league_teams!E50/all_league_teams!C50</f>
        <v>1.3611111111111112</v>
      </c>
      <c r="D50" s="2">
        <f>all_league_teams!H50/all_league_teams!C50</f>
        <v>1.2305555555555554</v>
      </c>
      <c r="E50" s="2">
        <f>all_league_teams!U50</f>
        <v>59.902597402597401</v>
      </c>
      <c r="F50">
        <f>all_league_teams!V50</f>
        <v>55.1</v>
      </c>
      <c r="G50">
        <f>all_league_teams!T50</f>
        <v>50.8</v>
      </c>
      <c r="H50" s="2">
        <f>all_league_teams!D50/all_league_teams!C50</f>
        <v>1.1111111111111112</v>
      </c>
      <c r="I50" s="2">
        <f>all_league_teams!G50/all_league_teams!C50</f>
        <v>1.125</v>
      </c>
      <c r="J50">
        <f>all_league_teams!J50</f>
        <v>12.47</v>
      </c>
      <c r="K50">
        <f>all_league_teams!P50</f>
        <v>11.38</v>
      </c>
    </row>
    <row r="51" spans="1:11" x14ac:dyDescent="0.3">
      <c r="A51" t="s">
        <v>229</v>
      </c>
      <c r="B51" t="s">
        <v>277</v>
      </c>
      <c r="C51" s="2">
        <f>all_league_teams!E51/all_league_teams!C51</f>
        <v>1.2285714285714286</v>
      </c>
      <c r="D51" s="2">
        <f>all_league_teams!H51/all_league_teams!C51</f>
        <v>1.2542857142857142</v>
      </c>
      <c r="E51" s="2">
        <f>all_league_teams!U51</f>
        <v>61.5</v>
      </c>
      <c r="F51">
        <f>all_league_teams!V51</f>
        <v>49.5</v>
      </c>
      <c r="G51">
        <f>all_league_teams!T51</f>
        <v>52.6</v>
      </c>
      <c r="H51" s="2">
        <f>all_league_teams!D51/all_league_teams!C51</f>
        <v>1.5142857142857142</v>
      </c>
      <c r="I51" s="2">
        <f>all_league_teams!G51/all_league_teams!C51</f>
        <v>1.4742857142857144</v>
      </c>
      <c r="J51">
        <f>all_league_teams!J51</f>
        <v>13.8</v>
      </c>
      <c r="K51">
        <f>all_league_teams!P51</f>
        <v>11.39</v>
      </c>
    </row>
    <row r="52" spans="1:11" x14ac:dyDescent="0.3">
      <c r="A52" t="s">
        <v>229</v>
      </c>
      <c r="B52" t="s">
        <v>282</v>
      </c>
      <c r="C52" s="2">
        <f>all_league_teams!E52/all_league_teams!C52</f>
        <v>1.6111111111111112</v>
      </c>
      <c r="D52" s="2">
        <f>all_league_teams!H52/all_league_teams!C52</f>
        <v>1.7527777777777778</v>
      </c>
      <c r="E52" s="2">
        <f>all_league_teams!U52</f>
        <v>59.831932773109237</v>
      </c>
      <c r="F52">
        <f>all_league_teams!V52</f>
        <v>48.2</v>
      </c>
      <c r="G52">
        <f>all_league_teams!T52</f>
        <v>50.1</v>
      </c>
      <c r="H52" s="2">
        <f>all_league_teams!D52/all_league_teams!C52</f>
        <v>1.1111111111111112</v>
      </c>
      <c r="I52" s="2">
        <f>all_league_teams!G52/all_league_teams!C52</f>
        <v>0.97777777777777786</v>
      </c>
      <c r="J52">
        <f>all_league_teams!J52</f>
        <v>10.75</v>
      </c>
      <c r="K52">
        <f>all_league_teams!P52</f>
        <v>11.2</v>
      </c>
    </row>
    <row r="53" spans="1:11" x14ac:dyDescent="0.3">
      <c r="A53" t="s">
        <v>229</v>
      </c>
      <c r="B53" t="s">
        <v>287</v>
      </c>
      <c r="C53" s="2">
        <f>all_league_teams!E53/all_league_teams!C53</f>
        <v>1.4571428571428571</v>
      </c>
      <c r="D53" s="2">
        <f>all_league_teams!H53/all_league_teams!C53</f>
        <v>1.4171428571428573</v>
      </c>
      <c r="E53" s="2">
        <f>all_league_teams!U53</f>
        <v>59.585492227979273</v>
      </c>
      <c r="F53">
        <f>all_league_teams!V53</f>
        <v>54.9</v>
      </c>
      <c r="G53">
        <f>all_league_teams!T53</f>
        <v>46.2</v>
      </c>
      <c r="H53" s="2">
        <f>all_league_teams!D53/all_league_teams!C53</f>
        <v>1.2285714285714286</v>
      </c>
      <c r="I53" s="2">
        <f>all_league_teams!G53/all_league_teams!C53</f>
        <v>1.1600000000000001</v>
      </c>
      <c r="J53">
        <f>all_league_teams!J53</f>
        <v>10.43</v>
      </c>
      <c r="K53">
        <f>all_league_teams!P53</f>
        <v>10.01</v>
      </c>
    </row>
    <row r="54" spans="1:11" x14ac:dyDescent="0.3">
      <c r="A54" t="s">
        <v>229</v>
      </c>
      <c r="B54" t="s">
        <v>292</v>
      </c>
      <c r="C54" s="2">
        <f>all_league_teams!E54/all_league_teams!C54</f>
        <v>1.5</v>
      </c>
      <c r="D54" s="2">
        <f>all_league_teams!H54/all_league_teams!C54</f>
        <v>1.1583333333333334</v>
      </c>
      <c r="E54" s="2">
        <f>all_league_teams!U54</f>
        <v>61.346153846153847</v>
      </c>
      <c r="F54">
        <f>all_league_teams!V54</f>
        <v>45.5</v>
      </c>
      <c r="G54">
        <f>all_league_teams!T54</f>
        <v>53.1</v>
      </c>
      <c r="H54" s="2">
        <f>all_league_teams!D54/all_league_teams!C54</f>
        <v>1.5555555555555556</v>
      </c>
      <c r="I54" s="2">
        <f>all_league_teams!G54/all_league_teams!C54</f>
        <v>1.3972222222222221</v>
      </c>
      <c r="J54">
        <f>all_league_teams!J54</f>
        <v>11.22</v>
      </c>
      <c r="K54">
        <f>all_league_teams!P54</f>
        <v>14.91</v>
      </c>
    </row>
    <row r="55" spans="1:11" x14ac:dyDescent="0.3">
      <c r="A55" t="s">
        <v>229</v>
      </c>
      <c r="B55" t="s">
        <v>297</v>
      </c>
      <c r="C55" s="2">
        <f>all_league_teams!E55/all_league_teams!C55</f>
        <v>1.3428571428571427</v>
      </c>
      <c r="D55" s="2">
        <f>all_league_teams!H55/all_league_teams!C55</f>
        <v>1.4685714285714286</v>
      </c>
      <c r="E55" s="2">
        <f>all_league_teams!U55</f>
        <v>61.784511784511793</v>
      </c>
      <c r="F55">
        <f>all_league_teams!V55</f>
        <v>49.5</v>
      </c>
      <c r="G55">
        <f>all_league_teams!T55</f>
        <v>39.700000000000003</v>
      </c>
      <c r="H55" s="2">
        <f>all_league_teams!D55/all_league_teams!C55</f>
        <v>1.0857142857142856</v>
      </c>
      <c r="I55" s="2">
        <f>all_league_teams!G55/all_league_teams!C55</f>
        <v>0.86571428571428577</v>
      </c>
      <c r="J55">
        <f>all_league_teams!J55</f>
        <v>9.11</v>
      </c>
      <c r="K55">
        <f>all_league_teams!P55</f>
        <v>7.79</v>
      </c>
    </row>
    <row r="56" spans="1:11" x14ac:dyDescent="0.3">
      <c r="A56" t="s">
        <v>229</v>
      </c>
      <c r="B56" t="s">
        <v>302</v>
      </c>
      <c r="C56" s="2">
        <f>all_league_teams!E56/all_league_teams!C56</f>
        <v>1.1428571428571428</v>
      </c>
      <c r="D56" s="2">
        <f>all_league_teams!H56/all_league_teams!C56</f>
        <v>1.1542857142857141</v>
      </c>
      <c r="E56" s="2">
        <f>all_league_teams!U56</f>
        <v>62.267657992565049</v>
      </c>
      <c r="F56">
        <f>all_league_teams!V56</f>
        <v>52.5</v>
      </c>
      <c r="G56">
        <f>all_league_teams!T56</f>
        <v>46.7</v>
      </c>
      <c r="H56" s="2">
        <f>all_league_teams!D56/all_league_teams!C56</f>
        <v>0.94285714285714284</v>
      </c>
      <c r="I56" s="2">
        <f>all_league_teams!G56/all_league_teams!C56</f>
        <v>1.0628571428571429</v>
      </c>
      <c r="J56">
        <f>all_league_teams!J56</f>
        <v>10.34</v>
      </c>
      <c r="K56">
        <f>all_league_teams!P56</f>
        <v>9.9</v>
      </c>
    </row>
    <row r="57" spans="1:11" x14ac:dyDescent="0.3">
      <c r="A57" t="s">
        <v>229</v>
      </c>
      <c r="B57" t="s">
        <v>306</v>
      </c>
      <c r="C57" s="2">
        <f>all_league_teams!E57/all_league_teams!C57</f>
        <v>0.97142857142857142</v>
      </c>
      <c r="D57" s="2">
        <f>all_league_teams!H57/all_league_teams!C57</f>
        <v>1.2342857142857144</v>
      </c>
      <c r="E57" s="2">
        <f>all_league_teams!U57</f>
        <v>60.333333333333343</v>
      </c>
      <c r="F57">
        <f>all_league_teams!V57</f>
        <v>51.3</v>
      </c>
      <c r="G57">
        <f>all_league_teams!T57</f>
        <v>42.6</v>
      </c>
      <c r="H57" s="2">
        <f>all_league_teams!D57/all_league_teams!C57</f>
        <v>0.88571428571428568</v>
      </c>
      <c r="I57" s="2">
        <f>all_league_teams!G57/all_league_teams!C57</f>
        <v>0.98285714285714276</v>
      </c>
      <c r="J57">
        <f>all_league_teams!J57</f>
        <v>11.51</v>
      </c>
      <c r="K57">
        <f>all_league_teams!P57</f>
        <v>10.130000000000001</v>
      </c>
    </row>
    <row r="58" spans="1:11" x14ac:dyDescent="0.3">
      <c r="A58" t="s">
        <v>229</v>
      </c>
      <c r="B58" t="s">
        <v>311</v>
      </c>
      <c r="C58" s="2">
        <f>all_league_teams!E58/all_league_teams!C58</f>
        <v>1.3428571428571427</v>
      </c>
      <c r="D58" s="2">
        <f>all_league_teams!H58/all_league_teams!C58</f>
        <v>1.2285714285714286</v>
      </c>
      <c r="E58" s="2">
        <f>all_league_teams!U58</f>
        <v>61.176470588235297</v>
      </c>
      <c r="F58">
        <f>all_league_teams!V58</f>
        <v>48</v>
      </c>
      <c r="G58">
        <f>all_league_teams!T58</f>
        <v>45.3</v>
      </c>
      <c r="H58" s="2">
        <f>all_league_teams!D58/all_league_teams!C58</f>
        <v>1</v>
      </c>
      <c r="I58" s="2">
        <f>all_league_teams!G58/all_league_teams!C58</f>
        <v>1.0771428571428572</v>
      </c>
      <c r="J58">
        <f>all_league_teams!J58</f>
        <v>10.199999999999999</v>
      </c>
      <c r="K58">
        <f>all_league_teams!P58</f>
        <v>10</v>
      </c>
    </row>
    <row r="59" spans="1:11" x14ac:dyDescent="0.3">
      <c r="A59" t="s">
        <v>229</v>
      </c>
      <c r="B59" t="s">
        <v>316</v>
      </c>
      <c r="C59" s="2">
        <f>all_league_teams!E59/all_league_teams!C59</f>
        <v>1.2</v>
      </c>
      <c r="D59" s="2">
        <f>all_league_teams!H59/all_league_teams!C59</f>
        <v>1.28</v>
      </c>
      <c r="E59" s="2">
        <f>all_league_teams!U59</f>
        <v>62.627986348122867</v>
      </c>
      <c r="F59">
        <f>all_league_teams!V59</f>
        <v>47.5</v>
      </c>
      <c r="G59">
        <f>all_league_teams!T59</f>
        <v>51.9</v>
      </c>
      <c r="H59" s="2">
        <f>all_league_teams!D59/all_league_teams!C59</f>
        <v>1.0571428571428572</v>
      </c>
      <c r="I59" s="2">
        <f>all_league_teams!G59/all_league_teams!C59</f>
        <v>1.1685714285714286</v>
      </c>
      <c r="J59">
        <f>all_league_teams!J59</f>
        <v>13.14</v>
      </c>
      <c r="K59">
        <f>all_league_teams!P59</f>
        <v>11.11</v>
      </c>
    </row>
    <row r="60" spans="1:11" x14ac:dyDescent="0.3">
      <c r="A60" t="s">
        <v>229</v>
      </c>
      <c r="B60" t="s">
        <v>321</v>
      </c>
      <c r="C60" s="2">
        <f>all_league_teams!E60/all_league_teams!C60</f>
        <v>2.3888888888888888</v>
      </c>
      <c r="D60" s="2">
        <f>all_league_teams!H60/all_league_teams!C60</f>
        <v>1.7805555555555554</v>
      </c>
      <c r="E60" s="2">
        <f>all_league_teams!U60</f>
        <v>59.464285714285722</v>
      </c>
      <c r="F60">
        <f>all_league_teams!V60</f>
        <v>50.4</v>
      </c>
      <c r="G60">
        <f>all_league_teams!T60</f>
        <v>42.6</v>
      </c>
      <c r="H60" s="2">
        <f>all_league_teams!D60/all_league_teams!C60</f>
        <v>0.72222222222222221</v>
      </c>
      <c r="I60" s="2">
        <f>all_league_teams!G60/all_league_teams!C60</f>
        <v>0.90555555555555556</v>
      </c>
      <c r="J60">
        <f>all_league_teams!J60</f>
        <v>8.83</v>
      </c>
      <c r="K60">
        <f>all_league_teams!P60</f>
        <v>7.92</v>
      </c>
    </row>
    <row r="61" spans="1:11" x14ac:dyDescent="0.3">
      <c r="A61" t="s">
        <v>229</v>
      </c>
      <c r="B61" t="s">
        <v>326</v>
      </c>
      <c r="C61" s="2">
        <f>all_league_teams!E61/all_league_teams!C61</f>
        <v>1.5142857142857142</v>
      </c>
      <c r="D61" s="2">
        <f>all_league_teams!H61/all_league_teams!C61</f>
        <v>1.6228571428571428</v>
      </c>
      <c r="E61" s="2">
        <f>all_league_teams!U61</f>
        <v>60.720411663807887</v>
      </c>
      <c r="F61">
        <f>all_league_teams!V61</f>
        <v>43.3</v>
      </c>
      <c r="G61">
        <f>all_league_teams!T61</f>
        <v>42.1</v>
      </c>
      <c r="H61" s="2">
        <f>all_league_teams!D61/all_league_teams!C61</f>
        <v>1</v>
      </c>
      <c r="I61" s="2">
        <f>all_league_teams!G61/all_league_teams!C61</f>
        <v>0.89714285714285713</v>
      </c>
      <c r="J61">
        <f>all_league_teams!J61</f>
        <v>8.43</v>
      </c>
      <c r="K61">
        <f>all_league_teams!P61</f>
        <v>7.66</v>
      </c>
    </row>
    <row r="62" spans="1:11" x14ac:dyDescent="0.3">
      <c r="A62" t="s">
        <v>331</v>
      </c>
      <c r="B62" t="s">
        <v>332</v>
      </c>
      <c r="C62" s="2">
        <f>all_league_teams!E62/all_league_teams!C62</f>
        <v>0.96969696969696972</v>
      </c>
      <c r="D62" s="2">
        <f>all_league_teams!H62/all_league_teams!C62</f>
        <v>0.76060606060606062</v>
      </c>
      <c r="E62" s="2">
        <f>all_league_teams!U62</f>
        <v>59.67413441955194</v>
      </c>
      <c r="F62">
        <f>all_league_teams!V62</f>
        <v>55.6</v>
      </c>
      <c r="G62">
        <f>all_league_teams!T62</f>
        <v>67.900000000000006</v>
      </c>
      <c r="H62" s="2">
        <f>all_league_teams!D62/all_league_teams!C62</f>
        <v>2.8787878787878789</v>
      </c>
      <c r="I62" s="2">
        <f>all_league_teams!G62/all_league_teams!C62</f>
        <v>2.4333333333333331</v>
      </c>
      <c r="J62">
        <f>all_league_teams!J62</f>
        <v>18.850000000000001</v>
      </c>
      <c r="K62">
        <f>all_league_teams!P62</f>
        <v>22.89</v>
      </c>
    </row>
    <row r="63" spans="1:11" x14ac:dyDescent="0.3">
      <c r="A63" t="s">
        <v>331</v>
      </c>
      <c r="B63" t="s">
        <v>336</v>
      </c>
      <c r="C63" s="2">
        <f>all_league_teams!E63/all_league_teams!C63</f>
        <v>1.2424242424242424</v>
      </c>
      <c r="D63" s="2">
        <f>all_league_teams!H63/all_league_teams!C63</f>
        <v>1.0060606060606061</v>
      </c>
      <c r="E63" s="2">
        <f>all_league_teams!U63</f>
        <v>65.374677002583979</v>
      </c>
      <c r="F63">
        <f>all_league_teams!V63</f>
        <v>52.5</v>
      </c>
      <c r="G63">
        <f>all_league_teams!T63</f>
        <v>59.4</v>
      </c>
      <c r="H63" s="2">
        <f>all_league_teams!D63/all_league_teams!C63</f>
        <v>2.1212121212121211</v>
      </c>
      <c r="I63" s="2">
        <f>all_league_teams!G63/all_league_teams!C63</f>
        <v>1.6848484848484848</v>
      </c>
      <c r="J63">
        <f>all_league_teams!J63</f>
        <v>14.94</v>
      </c>
      <c r="K63">
        <f>all_league_teams!P63</f>
        <v>17.670000000000002</v>
      </c>
    </row>
    <row r="64" spans="1:11" x14ac:dyDescent="0.3">
      <c r="A64" t="s">
        <v>331</v>
      </c>
      <c r="B64" t="s">
        <v>341</v>
      </c>
      <c r="C64" s="2">
        <f>all_league_teams!E64/all_league_teams!C64</f>
        <v>1.3636363636363635</v>
      </c>
      <c r="D64" s="2">
        <f>all_league_teams!H64/all_league_teams!C64</f>
        <v>1.5393939393939393</v>
      </c>
      <c r="E64" s="2">
        <f>all_league_teams!U64</f>
        <v>61.625708884688088</v>
      </c>
      <c r="F64">
        <f>all_league_teams!V64</f>
        <v>52.7</v>
      </c>
      <c r="G64">
        <f>all_league_teams!T64</f>
        <v>52.3</v>
      </c>
      <c r="H64" s="2">
        <f>all_league_teams!D64/all_league_teams!C64</f>
        <v>1.5454545454545454</v>
      </c>
      <c r="I64" s="2">
        <f>all_league_teams!G64/all_league_teams!C64</f>
        <v>1.3787878787878789</v>
      </c>
      <c r="J64">
        <f>all_league_teams!J64</f>
        <v>12.03</v>
      </c>
      <c r="K64">
        <f>all_league_teams!P64</f>
        <v>12.28</v>
      </c>
    </row>
    <row r="65" spans="1:11" x14ac:dyDescent="0.3">
      <c r="A65" t="s">
        <v>331</v>
      </c>
      <c r="B65" t="s">
        <v>346</v>
      </c>
      <c r="C65" s="2">
        <f>all_league_teams!E65/all_league_teams!C65</f>
        <v>1.5454545454545454</v>
      </c>
      <c r="D65" s="2">
        <f>all_league_teams!H65/all_league_teams!C65</f>
        <v>1.2727272727272727</v>
      </c>
      <c r="E65" s="2">
        <f>all_league_teams!U65</f>
        <v>61.493123772102173</v>
      </c>
      <c r="F65">
        <f>all_league_teams!V65</f>
        <v>53.5</v>
      </c>
      <c r="G65">
        <f>all_league_teams!T65</f>
        <v>58.4</v>
      </c>
      <c r="H65" s="2">
        <f>all_league_teams!D65/all_league_teams!C65</f>
        <v>2.0606060606060606</v>
      </c>
      <c r="I65" s="2">
        <f>all_league_teams!G65/all_league_teams!C65</f>
        <v>1.7787878787878788</v>
      </c>
      <c r="J65">
        <f>all_league_teams!J65</f>
        <v>13.94</v>
      </c>
      <c r="K65">
        <f>all_league_teams!P65</f>
        <v>14.13</v>
      </c>
    </row>
    <row r="66" spans="1:11" x14ac:dyDescent="0.3">
      <c r="A66" t="s">
        <v>331</v>
      </c>
      <c r="B66" t="s">
        <v>351</v>
      </c>
      <c r="C66" s="2">
        <f>all_league_teams!E66/all_league_teams!C66</f>
        <v>1.5454545454545454</v>
      </c>
      <c r="D66" s="2">
        <f>all_league_teams!H66/all_league_teams!C66</f>
        <v>1.3878787878787877</v>
      </c>
      <c r="E66" s="2">
        <f>all_league_teams!U66</f>
        <v>58.924731182795703</v>
      </c>
      <c r="F66">
        <f>all_league_teams!V66</f>
        <v>50.7</v>
      </c>
      <c r="G66">
        <f>all_league_teams!T66</f>
        <v>57.4</v>
      </c>
      <c r="H66" s="2">
        <f>all_league_teams!D66/all_league_teams!C66</f>
        <v>1.8484848484848484</v>
      </c>
      <c r="I66" s="2">
        <f>all_league_teams!G66/all_league_teams!C66</f>
        <v>1.8090909090909091</v>
      </c>
      <c r="J66">
        <f>all_league_teams!J66</f>
        <v>13.64</v>
      </c>
      <c r="K66">
        <f>all_league_teams!P66</f>
        <v>14.08</v>
      </c>
    </row>
    <row r="67" spans="1:11" x14ac:dyDescent="0.3">
      <c r="A67" t="s">
        <v>331</v>
      </c>
      <c r="B67" t="s">
        <v>356</v>
      </c>
      <c r="C67" s="2">
        <f>all_league_teams!E67/all_league_teams!C67</f>
        <v>1.3636363636363635</v>
      </c>
      <c r="D67" s="2">
        <f>all_league_teams!H67/all_league_teams!C67</f>
        <v>1.4333333333333333</v>
      </c>
      <c r="E67" s="2">
        <f>all_league_teams!U67</f>
        <v>60.73394495412844</v>
      </c>
      <c r="F67">
        <f>all_league_teams!V67</f>
        <v>52.3</v>
      </c>
      <c r="G67">
        <f>all_league_teams!T67</f>
        <v>50</v>
      </c>
      <c r="H67" s="2">
        <f>all_league_teams!D67/all_league_teams!C67</f>
        <v>1.9696969696969697</v>
      </c>
      <c r="I67" s="2">
        <f>all_league_teams!G67/all_league_teams!C67</f>
        <v>1.9121212121212121</v>
      </c>
      <c r="J67">
        <f>all_league_teams!J67</f>
        <v>14.21</v>
      </c>
      <c r="K67">
        <f>all_league_teams!P67</f>
        <v>11.32</v>
      </c>
    </row>
    <row r="68" spans="1:11" x14ac:dyDescent="0.3">
      <c r="A68" t="s">
        <v>331</v>
      </c>
      <c r="B68" t="s">
        <v>360</v>
      </c>
      <c r="C68" s="2">
        <f>all_league_teams!E68/all_league_teams!C68</f>
        <v>1.6363636363636365</v>
      </c>
      <c r="D68" s="2">
        <f>all_league_teams!H68/all_league_teams!C68</f>
        <v>1.5636363636363637</v>
      </c>
      <c r="E68" s="2">
        <f>all_league_teams!U68</f>
        <v>61.924686192468613</v>
      </c>
      <c r="F68">
        <f>all_league_teams!V68</f>
        <v>48</v>
      </c>
      <c r="G68">
        <f>all_league_teams!T68</f>
        <v>46.2</v>
      </c>
      <c r="H68" s="2">
        <f>all_league_teams!D68/all_league_teams!C68</f>
        <v>1.6666666666666667</v>
      </c>
      <c r="I68" s="2">
        <f>all_league_teams!G68/all_league_teams!C68</f>
        <v>1.3878787878787877</v>
      </c>
      <c r="J68">
        <f>all_league_teams!J68</f>
        <v>12.58</v>
      </c>
      <c r="K68">
        <f>all_league_teams!P68</f>
        <v>10.82</v>
      </c>
    </row>
    <row r="69" spans="1:11" x14ac:dyDescent="0.3">
      <c r="A69" t="s">
        <v>331</v>
      </c>
      <c r="B69" t="s">
        <v>364</v>
      </c>
      <c r="C69" s="2">
        <f>all_league_teams!E69/all_league_teams!C69</f>
        <v>1.9393939393939394</v>
      </c>
      <c r="D69" s="2">
        <f>all_league_teams!H69/all_league_teams!C69</f>
        <v>1.6454545454545453</v>
      </c>
      <c r="E69" s="2">
        <f>all_league_teams!U69</f>
        <v>59.05797101449275</v>
      </c>
      <c r="F69">
        <f>all_league_teams!V69</f>
        <v>49.1</v>
      </c>
      <c r="G69">
        <f>all_league_teams!T69</f>
        <v>49.2</v>
      </c>
      <c r="H69" s="2">
        <f>all_league_teams!D69/all_league_teams!C69</f>
        <v>1.393939393939394</v>
      </c>
      <c r="I69" s="2">
        <f>all_league_teams!G69/all_league_teams!C69</f>
        <v>1.2787878787878788</v>
      </c>
      <c r="J69">
        <f>all_league_teams!J69</f>
        <v>13.15</v>
      </c>
      <c r="K69">
        <f>all_league_teams!P69</f>
        <v>11.3</v>
      </c>
    </row>
    <row r="70" spans="1:11" x14ac:dyDescent="0.3">
      <c r="A70" t="s">
        <v>331</v>
      </c>
      <c r="B70" t="s">
        <v>368</v>
      </c>
      <c r="C70" s="2">
        <f>all_league_teams!E70/all_league_teams!C70</f>
        <v>1.5151515151515151</v>
      </c>
      <c r="D70" s="2">
        <f>all_league_teams!H70/all_league_teams!C70</f>
        <v>1.2272727272727273</v>
      </c>
      <c r="E70" s="2">
        <f>all_league_teams!U70</f>
        <v>62.145748987854248</v>
      </c>
      <c r="F70">
        <f>all_league_teams!V70</f>
        <v>49.1</v>
      </c>
      <c r="G70">
        <f>all_league_teams!T70</f>
        <v>48.4</v>
      </c>
      <c r="H70" s="2">
        <f>all_league_teams!D70/all_league_teams!C70</f>
        <v>1.4545454545454546</v>
      </c>
      <c r="I70" s="2">
        <f>all_league_teams!G70/all_league_teams!C70</f>
        <v>1.3181818181818181</v>
      </c>
      <c r="J70">
        <f>all_league_teams!J70</f>
        <v>12.03</v>
      </c>
      <c r="K70">
        <f>all_league_teams!P70</f>
        <v>10.5</v>
      </c>
    </row>
    <row r="71" spans="1:11" x14ac:dyDescent="0.3">
      <c r="A71" t="s">
        <v>331</v>
      </c>
      <c r="B71" t="s">
        <v>373</v>
      </c>
      <c r="C71" s="2">
        <f>all_league_teams!E71/all_league_teams!C71</f>
        <v>1.2424242424242424</v>
      </c>
      <c r="D71" s="2">
        <f>all_league_teams!H71/all_league_teams!C71</f>
        <v>1.4212121212121211</v>
      </c>
      <c r="E71" s="2">
        <f>all_league_teams!U71</f>
        <v>57.559198542805099</v>
      </c>
      <c r="F71">
        <f>all_league_teams!V71</f>
        <v>47</v>
      </c>
      <c r="G71">
        <f>all_league_teams!T71</f>
        <v>50.4</v>
      </c>
      <c r="H71" s="2">
        <f>all_league_teams!D71/all_league_teams!C71</f>
        <v>1.606060606060606</v>
      </c>
      <c r="I71" s="2">
        <f>all_league_teams!G71/all_league_teams!C71</f>
        <v>1.4272727272727272</v>
      </c>
      <c r="J71">
        <f>all_league_teams!J71</f>
        <v>12.06</v>
      </c>
      <c r="K71">
        <f>all_league_teams!P71</f>
        <v>11.23</v>
      </c>
    </row>
    <row r="72" spans="1:11" x14ac:dyDescent="0.3">
      <c r="A72" t="s">
        <v>331</v>
      </c>
      <c r="B72" t="s">
        <v>378</v>
      </c>
      <c r="C72" s="2">
        <f>all_league_teams!E72/all_league_teams!C72</f>
        <v>1.696969696969697</v>
      </c>
      <c r="D72" s="2">
        <f>all_league_teams!H72/all_league_teams!C72</f>
        <v>1.8696969696969699</v>
      </c>
      <c r="E72" s="2">
        <f>all_league_teams!U72</f>
        <v>56.147540983606561</v>
      </c>
      <c r="F72">
        <f>all_league_teams!V72</f>
        <v>52.9</v>
      </c>
      <c r="G72">
        <f>all_league_teams!T72</f>
        <v>49.3</v>
      </c>
      <c r="H72" s="2">
        <f>all_league_teams!D72/all_league_teams!C72</f>
        <v>1.6666666666666667</v>
      </c>
      <c r="I72" s="2">
        <f>all_league_teams!G72/all_league_teams!C72</f>
        <v>1.5030303030303032</v>
      </c>
      <c r="J72">
        <f>all_league_teams!J72</f>
        <v>12.03</v>
      </c>
      <c r="K72">
        <f>all_league_teams!P72</f>
        <v>9.01</v>
      </c>
    </row>
    <row r="73" spans="1:11" x14ac:dyDescent="0.3">
      <c r="A73" t="s">
        <v>331</v>
      </c>
      <c r="B73" t="s">
        <v>381</v>
      </c>
      <c r="C73" s="2">
        <f>all_league_teams!E73/all_league_teams!C73</f>
        <v>1.696969696969697</v>
      </c>
      <c r="D73" s="2">
        <f>all_league_teams!H73/all_league_teams!C73</f>
        <v>1.4090909090909092</v>
      </c>
      <c r="E73" s="2">
        <f>all_league_teams!U73</f>
        <v>58.239700374531843</v>
      </c>
      <c r="F73">
        <f>all_league_teams!V73</f>
        <v>50.2</v>
      </c>
      <c r="G73">
        <f>all_league_teams!T73</f>
        <v>50</v>
      </c>
      <c r="H73" s="2">
        <f>all_league_teams!D73/all_league_teams!C73</f>
        <v>1.5151515151515151</v>
      </c>
      <c r="I73" s="2">
        <f>all_league_teams!G73/all_league_teams!C73</f>
        <v>1.4212121212121211</v>
      </c>
      <c r="J73">
        <f>all_league_teams!J73</f>
        <v>12.48</v>
      </c>
      <c r="K73">
        <f>all_league_teams!P73</f>
        <v>10.28</v>
      </c>
    </row>
    <row r="74" spans="1:11" x14ac:dyDescent="0.3">
      <c r="A74" t="s">
        <v>331</v>
      </c>
      <c r="B74" t="s">
        <v>386</v>
      </c>
      <c r="C74" s="2">
        <f>all_league_teams!E74/all_league_teams!C74</f>
        <v>1.4848484848484849</v>
      </c>
      <c r="D74" s="2">
        <f>all_league_teams!H74/all_league_teams!C74</f>
        <v>1.4575757575757575</v>
      </c>
      <c r="E74" s="2">
        <f>all_league_teams!U74</f>
        <v>64.301552106430165</v>
      </c>
      <c r="F74">
        <f>all_league_teams!V74</f>
        <v>51.5</v>
      </c>
      <c r="G74">
        <f>all_league_teams!T74</f>
        <v>43.8</v>
      </c>
      <c r="H74" s="2">
        <f>all_league_teams!D74/all_league_teams!C74</f>
        <v>1.0303030303030303</v>
      </c>
      <c r="I74" s="2">
        <f>all_league_teams!G74/all_league_teams!C74</f>
        <v>1</v>
      </c>
      <c r="J74">
        <f>all_league_teams!J74</f>
        <v>11.45</v>
      </c>
      <c r="K74">
        <f>all_league_teams!P74</f>
        <v>9.57</v>
      </c>
    </row>
    <row r="75" spans="1:11" x14ac:dyDescent="0.3">
      <c r="A75" t="s">
        <v>331</v>
      </c>
      <c r="B75" t="s">
        <v>391</v>
      </c>
      <c r="C75" s="2">
        <f>all_league_teams!E75/all_league_teams!C75</f>
        <v>1.5151515151515151</v>
      </c>
      <c r="D75" s="2">
        <f>all_league_teams!H75/all_league_teams!C75</f>
        <v>1.396969696969697</v>
      </c>
      <c r="E75" s="2">
        <f>all_league_teams!U75</f>
        <v>59.42307692307692</v>
      </c>
      <c r="F75">
        <f>all_league_teams!V75</f>
        <v>49.5</v>
      </c>
      <c r="G75">
        <f>all_league_teams!T75</f>
        <v>40</v>
      </c>
      <c r="H75" s="2">
        <f>all_league_teams!D75/all_league_teams!C75</f>
        <v>1</v>
      </c>
      <c r="I75" s="2">
        <f>all_league_teams!G75/all_league_teams!C75</f>
        <v>1.0969696969696972</v>
      </c>
      <c r="J75">
        <f>all_league_teams!J75</f>
        <v>12.39</v>
      </c>
      <c r="K75">
        <f>all_league_teams!P75</f>
        <v>8.58</v>
      </c>
    </row>
    <row r="76" spans="1:11" x14ac:dyDescent="0.3">
      <c r="A76" t="s">
        <v>331</v>
      </c>
      <c r="B76" t="s">
        <v>395</v>
      </c>
      <c r="C76" s="2">
        <f>all_league_teams!E76/all_league_teams!C76</f>
        <v>1.8181818181818181</v>
      </c>
      <c r="D76" s="2">
        <f>all_league_teams!H76/all_league_teams!C76</f>
        <v>1.6787878787878787</v>
      </c>
      <c r="E76" s="2">
        <f>all_league_teams!U76</f>
        <v>57.737104825291183</v>
      </c>
      <c r="F76">
        <f>all_league_teams!V76</f>
        <v>46</v>
      </c>
      <c r="G76">
        <f>all_league_teams!T76</f>
        <v>43.2</v>
      </c>
      <c r="H76" s="2">
        <f>all_league_teams!D76/all_league_teams!C76</f>
        <v>1.0909090909090908</v>
      </c>
      <c r="I76" s="2">
        <f>all_league_teams!G76/all_league_teams!C76</f>
        <v>1.1727272727272728</v>
      </c>
      <c r="J76">
        <f>all_league_teams!J76</f>
        <v>11.42</v>
      </c>
      <c r="K76">
        <f>all_league_teams!P76</f>
        <v>8.66</v>
      </c>
    </row>
    <row r="77" spans="1:11" x14ac:dyDescent="0.3">
      <c r="A77" t="s">
        <v>331</v>
      </c>
      <c r="B77" t="s">
        <v>398</v>
      </c>
      <c r="C77" s="2">
        <f>all_league_teams!E77/all_league_teams!C77</f>
        <v>1.1818181818181819</v>
      </c>
      <c r="D77" s="2">
        <f>all_league_teams!H77/all_league_teams!C77</f>
        <v>1.3333333333333333</v>
      </c>
      <c r="E77" s="2">
        <f>all_league_teams!U77</f>
        <v>58.614232209737828</v>
      </c>
      <c r="F77">
        <f>all_league_teams!V77</f>
        <v>44.7</v>
      </c>
      <c r="G77">
        <f>all_league_teams!T77</f>
        <v>43.8</v>
      </c>
      <c r="H77" s="2">
        <f>all_league_teams!D77/all_league_teams!C77</f>
        <v>0.84848484848484851</v>
      </c>
      <c r="I77" s="2">
        <f>all_league_teams!G77/all_league_teams!C77</f>
        <v>1.0454545454545454</v>
      </c>
      <c r="J77">
        <f>all_league_teams!J77</f>
        <v>11.12</v>
      </c>
      <c r="K77">
        <f>all_league_teams!P77</f>
        <v>9.48</v>
      </c>
    </row>
    <row r="78" spans="1:11" x14ac:dyDescent="0.3">
      <c r="A78" t="s">
        <v>331</v>
      </c>
      <c r="B78" t="s">
        <v>403</v>
      </c>
      <c r="C78" s="2">
        <f>all_league_teams!E78/all_league_teams!C78</f>
        <v>2.0303030303030303</v>
      </c>
      <c r="D78" s="2">
        <f>all_league_teams!H78/all_league_teams!C78</f>
        <v>1.8909090909090909</v>
      </c>
      <c r="E78" s="2">
        <f>all_league_teams!U78</f>
        <v>60.103626943005182</v>
      </c>
      <c r="F78">
        <f>all_league_teams!V78</f>
        <v>52.9</v>
      </c>
      <c r="G78">
        <f>all_league_teams!T78</f>
        <v>45.6</v>
      </c>
      <c r="H78" s="2">
        <f>all_league_teams!D78/all_league_teams!C78</f>
        <v>0.93939393939393945</v>
      </c>
      <c r="I78" s="2">
        <f>all_league_teams!G78/all_league_teams!C78</f>
        <v>1.2272727272727273</v>
      </c>
      <c r="J78">
        <f>all_league_teams!J78</f>
        <v>12.85</v>
      </c>
      <c r="K78">
        <f>all_league_teams!P78</f>
        <v>9.3699999999999992</v>
      </c>
    </row>
    <row r="79" spans="1:11" x14ac:dyDescent="0.3">
      <c r="A79" t="s">
        <v>331</v>
      </c>
      <c r="B79" t="s">
        <v>408</v>
      </c>
      <c r="C79" s="2">
        <f>all_league_teams!E79/all_league_teams!C79</f>
        <v>2.3333333333333335</v>
      </c>
      <c r="D79" s="2">
        <f>all_league_teams!H79/all_league_teams!C79</f>
        <v>1.7757575757575759</v>
      </c>
      <c r="E79" s="2">
        <f>all_league_teams!U79</f>
        <v>60.496183206106871</v>
      </c>
      <c r="F79">
        <f>all_league_teams!V79</f>
        <v>47.1</v>
      </c>
      <c r="G79">
        <f>all_league_teams!T79</f>
        <v>44.1</v>
      </c>
      <c r="H79" s="2">
        <f>all_league_teams!D79/all_league_teams!C79</f>
        <v>1.4848484848484849</v>
      </c>
      <c r="I79" s="2">
        <f>all_league_teams!G79/all_league_teams!C79</f>
        <v>1.1848484848484848</v>
      </c>
      <c r="J79">
        <f>all_league_teams!J79</f>
        <v>11.03</v>
      </c>
      <c r="K79">
        <f>all_league_teams!P79</f>
        <v>7.46</v>
      </c>
    </row>
    <row r="80" spans="1:11" x14ac:dyDescent="0.3">
      <c r="A80" t="s">
        <v>412</v>
      </c>
      <c r="B80" t="s">
        <v>413</v>
      </c>
      <c r="C80" s="2">
        <f>all_league_teams!E80/all_league_teams!C80</f>
        <v>1.0303030303030303</v>
      </c>
      <c r="D80" s="2">
        <f>all_league_teams!H80/all_league_teams!C80</f>
        <v>0.92727272727272736</v>
      </c>
      <c r="E80" s="2">
        <f>all_league_teams!U80</f>
        <v>62.233169129720856</v>
      </c>
      <c r="F80">
        <f>all_league_teams!V80</f>
        <v>55.2</v>
      </c>
      <c r="G80">
        <f>all_league_teams!T80</f>
        <v>68.099999999999994</v>
      </c>
      <c r="H80" s="2">
        <f>all_league_teams!D80/all_league_teams!C80</f>
        <v>2.6969696969696968</v>
      </c>
      <c r="I80" s="2">
        <f>all_league_teams!G80/all_league_teams!C80</f>
        <v>2.6</v>
      </c>
      <c r="J80">
        <f>all_league_teams!J80</f>
        <v>18.420000000000002</v>
      </c>
      <c r="K80">
        <f>all_league_teams!P80</f>
        <v>19.920000000000002</v>
      </c>
    </row>
    <row r="81" spans="1:11" x14ac:dyDescent="0.3">
      <c r="A81" t="s">
        <v>412</v>
      </c>
      <c r="B81" t="s">
        <v>417</v>
      </c>
      <c r="C81" s="2">
        <f>all_league_teams!E81/all_league_teams!C81</f>
        <v>1.1212121212121211</v>
      </c>
      <c r="D81" s="2">
        <f>all_league_teams!H81/all_league_teams!C81</f>
        <v>1.0030303030303032</v>
      </c>
      <c r="E81" s="2">
        <f>all_league_teams!U81</f>
        <v>64.427480916030532</v>
      </c>
      <c r="F81">
        <f>all_league_teams!V81</f>
        <v>49.8</v>
      </c>
      <c r="G81">
        <f>all_league_teams!T81</f>
        <v>55</v>
      </c>
      <c r="H81" s="2">
        <f>all_league_teams!D81/all_league_teams!C81</f>
        <v>1.9090909090909092</v>
      </c>
      <c r="I81" s="2">
        <f>all_league_teams!G81/all_league_teams!C81</f>
        <v>2.1909090909090909</v>
      </c>
      <c r="J81">
        <f>all_league_teams!J81</f>
        <v>14.76</v>
      </c>
      <c r="K81">
        <f>all_league_teams!P81</f>
        <v>13.36</v>
      </c>
    </row>
    <row r="82" spans="1:11" x14ac:dyDescent="0.3">
      <c r="A82" t="s">
        <v>412</v>
      </c>
      <c r="B82" t="s">
        <v>421</v>
      </c>
      <c r="C82" s="2">
        <f>all_league_teams!E82/all_league_teams!C82</f>
        <v>1.0606060606060606</v>
      </c>
      <c r="D82" s="2">
        <f>all_league_teams!H82/all_league_teams!C82</f>
        <v>1.2818181818181817</v>
      </c>
      <c r="E82" s="2">
        <f>all_league_teams!U82</f>
        <v>57.049180327868847</v>
      </c>
      <c r="F82">
        <f>all_league_teams!V82</f>
        <v>52.8</v>
      </c>
      <c r="G82">
        <f>all_league_teams!T82</f>
        <v>57</v>
      </c>
      <c r="H82" s="2">
        <f>all_league_teams!D82/all_league_teams!C82</f>
        <v>1.5151515151515151</v>
      </c>
      <c r="I82" s="2">
        <f>all_league_teams!G82/all_league_teams!C82</f>
        <v>1.5969696969696972</v>
      </c>
      <c r="J82">
        <f>all_league_teams!J82</f>
        <v>12.24</v>
      </c>
      <c r="K82">
        <f>all_league_teams!P82</f>
        <v>14.73</v>
      </c>
    </row>
    <row r="83" spans="1:11" x14ac:dyDescent="0.3">
      <c r="A83" t="s">
        <v>412</v>
      </c>
      <c r="B83" t="s">
        <v>424</v>
      </c>
      <c r="C83" s="2">
        <f>all_league_teams!E83/all_league_teams!C83</f>
        <v>1.3636363636363635</v>
      </c>
      <c r="D83" s="2">
        <f>all_league_teams!H83/all_league_teams!C83</f>
        <v>1.3333333333333333</v>
      </c>
      <c r="E83" s="2">
        <f>all_league_teams!U83</f>
        <v>64.232209737827716</v>
      </c>
      <c r="F83">
        <f>all_league_teams!V83</f>
        <v>55.7</v>
      </c>
      <c r="G83">
        <f>all_league_teams!T83</f>
        <v>63.4</v>
      </c>
      <c r="H83" s="2">
        <f>all_league_teams!D83/all_league_teams!C83</f>
        <v>2.1212121212121211</v>
      </c>
      <c r="I83" s="2">
        <f>all_league_teams!G83/all_league_teams!C83</f>
        <v>1.812121212121212</v>
      </c>
      <c r="J83">
        <f>all_league_teams!J83</f>
        <v>14.12</v>
      </c>
      <c r="K83">
        <f>all_league_teams!P83</f>
        <v>16.47</v>
      </c>
    </row>
    <row r="84" spans="1:11" x14ac:dyDescent="0.3">
      <c r="A84" t="s">
        <v>412</v>
      </c>
      <c r="B84" t="s">
        <v>428</v>
      </c>
      <c r="C84" s="2">
        <f>all_league_teams!E84/all_league_teams!C84</f>
        <v>1.393939393939394</v>
      </c>
      <c r="D84" s="2">
        <f>all_league_teams!H84/all_league_teams!C84</f>
        <v>1.3696969696969699</v>
      </c>
      <c r="E84" s="2">
        <f>all_league_teams!U84</f>
        <v>59.07473309608541</v>
      </c>
      <c r="F84">
        <f>all_league_teams!V84</f>
        <v>47.4</v>
      </c>
      <c r="G84">
        <f>all_league_teams!T84</f>
        <v>56.4</v>
      </c>
      <c r="H84" s="2">
        <f>all_league_teams!D84/all_league_teams!C84</f>
        <v>1.9090909090909092</v>
      </c>
      <c r="I84" s="2">
        <f>all_league_teams!G84/all_league_teams!C84</f>
        <v>1.709090909090909</v>
      </c>
      <c r="J84">
        <f>all_league_teams!J84</f>
        <v>12.55</v>
      </c>
      <c r="K84">
        <f>all_league_teams!P84</f>
        <v>13.08</v>
      </c>
    </row>
    <row r="85" spans="1:11" x14ac:dyDescent="0.3">
      <c r="A85" t="s">
        <v>412</v>
      </c>
      <c r="B85" t="s">
        <v>432</v>
      </c>
      <c r="C85" s="2">
        <f>all_league_teams!E85/all_league_teams!C85</f>
        <v>1.2424242424242424</v>
      </c>
      <c r="D85" s="2">
        <f>all_league_teams!H85/all_league_teams!C85</f>
        <v>1.6242424242424243</v>
      </c>
      <c r="E85" s="2">
        <f>all_league_teams!U85</f>
        <v>62.476190476190467</v>
      </c>
      <c r="F85">
        <f>all_league_teams!V85</f>
        <v>51.5</v>
      </c>
      <c r="G85">
        <f>all_league_teams!T85</f>
        <v>50.2</v>
      </c>
      <c r="H85" s="2">
        <f>all_league_teams!D85/all_league_teams!C85</f>
        <v>1.6363636363636365</v>
      </c>
      <c r="I85" s="2">
        <f>all_league_teams!G85/all_league_teams!C85</f>
        <v>1.4454545454545455</v>
      </c>
      <c r="J85">
        <f>all_league_teams!J85</f>
        <v>10.55</v>
      </c>
      <c r="K85">
        <f>all_league_teams!P85</f>
        <v>9.77</v>
      </c>
    </row>
    <row r="86" spans="1:11" x14ac:dyDescent="0.3">
      <c r="A86" t="s">
        <v>412</v>
      </c>
      <c r="B86" t="s">
        <v>437</v>
      </c>
      <c r="C86" s="2">
        <f>all_league_teams!E86/all_league_teams!C86</f>
        <v>1.2424242424242424</v>
      </c>
      <c r="D86" s="2">
        <f>all_league_teams!H86/all_league_teams!C86</f>
        <v>1.1939393939393939</v>
      </c>
      <c r="E86" s="2">
        <f>all_league_teams!U86</f>
        <v>62.903225806451623</v>
      </c>
      <c r="F86">
        <f>all_league_teams!V86</f>
        <v>51.4</v>
      </c>
      <c r="G86">
        <f>all_league_teams!T86</f>
        <v>47.6</v>
      </c>
      <c r="H86" s="2">
        <f>all_league_teams!D86/all_league_teams!C86</f>
        <v>1.8181818181818181</v>
      </c>
      <c r="I86" s="2">
        <f>all_league_teams!G86/all_league_teams!C86</f>
        <v>1.7181818181818183</v>
      </c>
      <c r="J86">
        <f>all_league_teams!J86</f>
        <v>14.21</v>
      </c>
      <c r="K86">
        <f>all_league_teams!P86</f>
        <v>10.34</v>
      </c>
    </row>
    <row r="87" spans="1:11" x14ac:dyDescent="0.3">
      <c r="A87" t="s">
        <v>412</v>
      </c>
      <c r="B87" t="s">
        <v>442</v>
      </c>
      <c r="C87" s="2">
        <f>all_league_teams!E87/all_league_teams!C87</f>
        <v>1.393939393939394</v>
      </c>
      <c r="D87" s="2">
        <f>all_league_teams!H87/all_league_teams!C87</f>
        <v>1.2757575757575759</v>
      </c>
      <c r="E87" s="2">
        <f>all_league_teams!U87</f>
        <v>60.341880341880341</v>
      </c>
      <c r="F87">
        <f>all_league_teams!V87</f>
        <v>53.1</v>
      </c>
      <c r="G87">
        <f>all_league_teams!T87</f>
        <v>51.2</v>
      </c>
      <c r="H87" s="2">
        <f>all_league_teams!D87/all_league_teams!C87</f>
        <v>1.4848484848484849</v>
      </c>
      <c r="I87" s="2">
        <f>all_league_teams!G87/all_league_teams!C87</f>
        <v>1.4333333333333333</v>
      </c>
      <c r="J87">
        <f>all_league_teams!J87</f>
        <v>12.55</v>
      </c>
      <c r="K87">
        <f>all_league_teams!P87</f>
        <v>11.82</v>
      </c>
    </row>
    <row r="88" spans="1:11" x14ac:dyDescent="0.3">
      <c r="A88" t="s">
        <v>412</v>
      </c>
      <c r="B88" t="s">
        <v>446</v>
      </c>
      <c r="C88" s="2">
        <f>all_league_teams!E88/all_league_teams!C88</f>
        <v>1.1818181818181819</v>
      </c>
      <c r="D88" s="2">
        <f>all_league_teams!H88/all_league_teams!C88</f>
        <v>1.3575757575757574</v>
      </c>
      <c r="E88" s="2">
        <f>all_league_teams!U88</f>
        <v>60.714285714285708</v>
      </c>
      <c r="F88">
        <f>all_league_teams!V88</f>
        <v>52.6</v>
      </c>
      <c r="G88">
        <f>all_league_teams!T88</f>
        <v>54.3</v>
      </c>
      <c r="H88" s="2">
        <f>all_league_teams!D88/all_league_teams!C88</f>
        <v>1.1515151515151516</v>
      </c>
      <c r="I88" s="2">
        <f>all_league_teams!G88/all_league_teams!C88</f>
        <v>1.5151515151515151</v>
      </c>
      <c r="J88">
        <f>all_league_teams!J88</f>
        <v>14.21</v>
      </c>
      <c r="K88">
        <f>all_league_teams!P88</f>
        <v>12.14</v>
      </c>
    </row>
    <row r="89" spans="1:11" x14ac:dyDescent="0.3">
      <c r="A89" t="s">
        <v>412</v>
      </c>
      <c r="B89" t="s">
        <v>449</v>
      </c>
      <c r="C89" s="2">
        <f>all_league_teams!E89/all_league_teams!C89</f>
        <v>1.606060606060606</v>
      </c>
      <c r="D89" s="2">
        <f>all_league_teams!H89/all_league_teams!C89</f>
        <v>1.5909090909090908</v>
      </c>
      <c r="E89" s="2">
        <f>all_league_teams!U89</f>
        <v>64.500792393026941</v>
      </c>
      <c r="F89">
        <f>all_league_teams!V89</f>
        <v>51.4</v>
      </c>
      <c r="G89">
        <f>all_league_teams!T89</f>
        <v>48.1</v>
      </c>
      <c r="H89" s="2">
        <f>all_league_teams!D89/all_league_teams!C89</f>
        <v>1.5757575757575757</v>
      </c>
      <c r="I89" s="2">
        <f>all_league_teams!G89/all_league_teams!C89</f>
        <v>1.3484848484848484</v>
      </c>
      <c r="J89">
        <f>all_league_teams!J89</f>
        <v>12.09</v>
      </c>
      <c r="K89">
        <f>all_league_teams!P89</f>
        <v>9.9700000000000006</v>
      </c>
    </row>
    <row r="90" spans="1:11" x14ac:dyDescent="0.3">
      <c r="A90" t="s">
        <v>412</v>
      </c>
      <c r="B90" t="s">
        <v>454</v>
      </c>
      <c r="C90" s="2">
        <f>all_league_teams!E90/all_league_teams!C90</f>
        <v>1.3636363636363635</v>
      </c>
      <c r="D90" s="2">
        <f>all_league_teams!H90/all_league_teams!C90</f>
        <v>1.6757575757575758</v>
      </c>
      <c r="E90" s="2">
        <f>all_league_teams!U90</f>
        <v>64.403669724770637</v>
      </c>
      <c r="F90">
        <f>all_league_teams!V90</f>
        <v>46.8</v>
      </c>
      <c r="G90">
        <f>all_league_teams!T90</f>
        <v>44.7</v>
      </c>
      <c r="H90" s="2">
        <f>all_league_teams!D90/all_league_teams!C90</f>
        <v>0.96969696969696972</v>
      </c>
      <c r="I90" s="2">
        <f>all_league_teams!G90/all_league_teams!C90</f>
        <v>1.1303030303030301</v>
      </c>
      <c r="J90">
        <f>all_league_teams!J90</f>
        <v>11.76</v>
      </c>
      <c r="K90">
        <f>all_league_teams!P90</f>
        <v>9.4600000000000009</v>
      </c>
    </row>
    <row r="91" spans="1:11" x14ac:dyDescent="0.3">
      <c r="A91" t="s">
        <v>412</v>
      </c>
      <c r="B91" t="s">
        <v>459</v>
      </c>
      <c r="C91" s="2">
        <f>all_league_teams!E91/all_league_teams!C91</f>
        <v>1.5757575757575757</v>
      </c>
      <c r="D91" s="2">
        <f>all_league_teams!H91/all_league_teams!C91</f>
        <v>1.6606060606060604</v>
      </c>
      <c r="E91" s="2">
        <f>all_league_teams!U91</f>
        <v>57.76</v>
      </c>
      <c r="F91">
        <f>all_league_teams!V91</f>
        <v>48.6</v>
      </c>
      <c r="G91">
        <f>all_league_teams!T91</f>
        <v>40.200000000000003</v>
      </c>
      <c r="H91" s="2">
        <f>all_league_teams!D91/all_league_teams!C91</f>
        <v>1.0909090909090908</v>
      </c>
      <c r="I91" s="2">
        <f>all_league_teams!G91/all_league_teams!C91</f>
        <v>1.1090909090909091</v>
      </c>
      <c r="J91">
        <f>all_league_teams!J91</f>
        <v>9.94</v>
      </c>
      <c r="K91">
        <f>all_league_teams!P91</f>
        <v>9.4600000000000009</v>
      </c>
    </row>
    <row r="92" spans="1:11" x14ac:dyDescent="0.3">
      <c r="A92" t="s">
        <v>412</v>
      </c>
      <c r="B92" t="s">
        <v>464</v>
      </c>
      <c r="C92" s="2">
        <f>all_league_teams!E92/all_league_teams!C92</f>
        <v>1.2424242424242424</v>
      </c>
      <c r="D92" s="2">
        <f>all_league_teams!H92/all_league_teams!C92</f>
        <v>1.0727272727272728</v>
      </c>
      <c r="E92" s="2">
        <f>all_league_teams!U92</f>
        <v>59.693877551020407</v>
      </c>
      <c r="F92">
        <f>all_league_teams!V92</f>
        <v>49.1</v>
      </c>
      <c r="G92">
        <f>all_league_teams!T92</f>
        <v>45</v>
      </c>
      <c r="H92" s="2">
        <f>all_league_teams!D92/all_league_teams!C92</f>
        <v>1.2424242424242424</v>
      </c>
      <c r="I92" s="2">
        <f>all_league_teams!G92/all_league_teams!C92</f>
        <v>1.393939393939394</v>
      </c>
      <c r="J92">
        <f>all_league_teams!J92</f>
        <v>11.58</v>
      </c>
      <c r="K92">
        <f>all_league_teams!P92</f>
        <v>9.43</v>
      </c>
    </row>
    <row r="93" spans="1:11" x14ac:dyDescent="0.3">
      <c r="A93" t="s">
        <v>412</v>
      </c>
      <c r="B93" t="s">
        <v>468</v>
      </c>
      <c r="C93" s="2">
        <f>all_league_teams!E93/all_league_teams!C93</f>
        <v>1.4545454545454546</v>
      </c>
      <c r="D93" s="2">
        <f>all_league_teams!H93/all_league_teams!C93</f>
        <v>1.6818181818181819</v>
      </c>
      <c r="E93" s="2">
        <f>all_league_teams!U93</f>
        <v>61.370716510903421</v>
      </c>
      <c r="F93">
        <f>all_league_teams!V93</f>
        <v>49.3</v>
      </c>
      <c r="G93">
        <f>all_league_teams!T93</f>
        <v>42.8</v>
      </c>
      <c r="H93" s="2">
        <f>all_league_teams!D93/all_league_teams!C93</f>
        <v>1.4242424242424243</v>
      </c>
      <c r="I93" s="2">
        <f>all_league_teams!G93/all_league_teams!C93</f>
        <v>1.2242424242424241</v>
      </c>
      <c r="J93">
        <f>all_league_teams!J93</f>
        <v>11.15</v>
      </c>
      <c r="K93">
        <f>all_league_teams!P93</f>
        <v>8.7799999999999994</v>
      </c>
    </row>
    <row r="94" spans="1:11" x14ac:dyDescent="0.3">
      <c r="A94" t="s">
        <v>412</v>
      </c>
      <c r="B94" t="s">
        <v>473</v>
      </c>
      <c r="C94" s="2">
        <f>all_league_teams!E94/all_league_teams!C94</f>
        <v>2.0909090909090908</v>
      </c>
      <c r="D94" s="2">
        <f>all_league_teams!H94/all_league_teams!C94</f>
        <v>1.8575757575757574</v>
      </c>
      <c r="E94" s="2">
        <f>all_league_teams!U94</f>
        <v>62.131147540983612</v>
      </c>
      <c r="F94">
        <f>all_league_teams!V94</f>
        <v>50.6</v>
      </c>
      <c r="G94">
        <f>all_league_teams!T94</f>
        <v>42.9</v>
      </c>
      <c r="H94" s="2">
        <f>all_league_teams!D94/all_league_teams!C94</f>
        <v>1.1212121212121211</v>
      </c>
      <c r="I94" s="2">
        <f>all_league_teams!G94/all_league_teams!C94</f>
        <v>1.1787878787878787</v>
      </c>
      <c r="J94">
        <f>all_league_teams!J94</f>
        <v>10.029999999999999</v>
      </c>
      <c r="K94">
        <f>all_league_teams!P94</f>
        <v>8.4600000000000009</v>
      </c>
    </row>
    <row r="95" spans="1:11" x14ac:dyDescent="0.3">
      <c r="A95" t="s">
        <v>412</v>
      </c>
      <c r="B95" t="s">
        <v>478</v>
      </c>
      <c r="C95" s="2">
        <f>all_league_teams!E95/all_league_teams!C95</f>
        <v>2.3125</v>
      </c>
      <c r="D95" s="2">
        <f>all_league_teams!H95/all_league_teams!C95</f>
        <v>2.2218749999999998</v>
      </c>
      <c r="E95" s="2">
        <f>all_league_teams!U95</f>
        <v>63.345195729537373</v>
      </c>
      <c r="F95">
        <f>all_league_teams!V95</f>
        <v>46.7</v>
      </c>
      <c r="G95">
        <f>all_league_teams!T95</f>
        <v>46.8</v>
      </c>
      <c r="H95" s="2">
        <f>all_league_teams!D95/all_league_teams!C95</f>
        <v>1.09375</v>
      </c>
      <c r="I95" s="2">
        <f>all_league_teams!G95/all_league_teams!C95</f>
        <v>1.09375</v>
      </c>
      <c r="J95">
        <f>all_league_teams!J95</f>
        <v>10.210000000000001</v>
      </c>
      <c r="K95">
        <f>all_league_teams!P95</f>
        <v>10.67</v>
      </c>
    </row>
    <row r="96" spans="1:11" x14ac:dyDescent="0.3">
      <c r="A96" t="s">
        <v>412</v>
      </c>
      <c r="B96" t="s">
        <v>483</v>
      </c>
      <c r="C96" s="2">
        <f>all_league_teams!E96/all_league_teams!C96</f>
        <v>2.3125</v>
      </c>
      <c r="D96" s="2">
        <f>all_league_teams!H96/all_league_teams!C96</f>
        <v>1.9</v>
      </c>
      <c r="E96" s="2">
        <f>all_league_teams!U96</f>
        <v>60</v>
      </c>
      <c r="F96">
        <f>all_league_teams!V96</f>
        <v>46.4</v>
      </c>
      <c r="G96">
        <f>all_league_teams!T96</f>
        <v>44.9</v>
      </c>
      <c r="H96" s="2">
        <f>all_league_teams!D96/all_league_teams!C96</f>
        <v>0.71875</v>
      </c>
      <c r="I96" s="2">
        <f>all_league_teams!G96/all_league_teams!C96</f>
        <v>1.0218750000000001</v>
      </c>
      <c r="J96">
        <f>all_league_teams!J96</f>
        <v>10.58</v>
      </c>
      <c r="K96">
        <f>all_league_teams!P96</f>
        <v>9.36</v>
      </c>
    </row>
    <row r="97" spans="1:11" x14ac:dyDescent="0.3">
      <c r="A97" t="s">
        <v>412</v>
      </c>
      <c r="B97" t="s">
        <v>488</v>
      </c>
      <c r="C97" s="2">
        <f>all_league_teams!E97/all_league_teams!C97</f>
        <v>1.5454545454545454</v>
      </c>
      <c r="D97" s="2">
        <f>all_league_teams!H97/all_league_teams!C97</f>
        <v>1.6333333333333333</v>
      </c>
      <c r="E97" s="2">
        <f>all_league_teams!U97</f>
        <v>63.071895424836597</v>
      </c>
      <c r="F97">
        <f>all_league_teams!V97</f>
        <v>44.1</v>
      </c>
      <c r="G97">
        <f>all_league_teams!T97</f>
        <v>41.1</v>
      </c>
      <c r="H97" s="2">
        <f>all_league_teams!D97/all_league_teams!C97</f>
        <v>0.96969696969696972</v>
      </c>
      <c r="I97" s="2">
        <f>all_league_teams!G97/all_league_teams!C97</f>
        <v>1.0787878787878789</v>
      </c>
      <c r="J97">
        <f>all_league_teams!J97</f>
        <v>9.0299999999999994</v>
      </c>
      <c r="K97">
        <f>all_league_teams!P97</f>
        <v>8.27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7"/>
  <sheetViews>
    <sheetView workbookViewId="0">
      <selection activeCell="L95" sqref="L95"/>
    </sheetView>
  </sheetViews>
  <sheetFormatPr defaultRowHeight="14.4" x14ac:dyDescent="0.3"/>
  <cols>
    <col min="1" max="1" width="13.6640625" bestFit="1" customWidth="1"/>
    <col min="2" max="2" width="23.44140625" bestFit="1" customWidth="1"/>
    <col min="3" max="3" width="14.33203125" bestFit="1" customWidth="1"/>
    <col min="4" max="4" width="4.5546875" bestFit="1" customWidth="1"/>
    <col min="5" max="5" width="24.33203125" bestFit="1" customWidth="1"/>
    <col min="6" max="6" width="21" bestFit="1" customWidth="1"/>
    <col min="7" max="7" width="10.109375" bestFit="1" customWidth="1"/>
    <col min="8" max="8" width="10.44140625" bestFit="1" customWidth="1"/>
    <col min="9" max="9" width="12.109375" bestFit="1" customWidth="1"/>
    <col min="10" max="10" width="11.6640625" bestFit="1" customWidth="1"/>
    <col min="11" max="11" width="4.5546875" bestFit="1" customWidth="1"/>
  </cols>
  <sheetData>
    <row r="1" spans="1:11" x14ac:dyDescent="0.3">
      <c r="A1" t="s">
        <v>0</v>
      </c>
      <c r="B1" t="s">
        <v>1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501</v>
      </c>
      <c r="I1" t="s">
        <v>502</v>
      </c>
      <c r="J1" t="s">
        <v>498</v>
      </c>
      <c r="K1" t="s">
        <v>6</v>
      </c>
    </row>
    <row r="2" spans="1:11" x14ac:dyDescent="0.3">
      <c r="A2" t="s">
        <v>34</v>
      </c>
      <c r="B2" t="s">
        <v>35</v>
      </c>
      <c r="C2" s="2">
        <f>all_league_teams!E2/all_league_teams!C2</f>
        <v>1.1944444444444444</v>
      </c>
      <c r="D2" s="2">
        <f>all_league_teams!H2/all_league_teams!C2</f>
        <v>1.2583333333333333</v>
      </c>
      <c r="E2" s="2">
        <f>all_league_teams!U2</f>
        <v>60.421052631578952</v>
      </c>
      <c r="F2">
        <f>all_league_teams!V2</f>
        <v>48.4</v>
      </c>
      <c r="G2">
        <f>all_league_teams!T2</f>
        <v>61.7</v>
      </c>
      <c r="H2" s="2">
        <f>(important_columns!I2/important_columns!J2)*100</f>
        <v>11.118103629116845</v>
      </c>
      <c r="I2" s="2">
        <f>(important_columns!J2/important_columns!K2)</f>
        <v>0.88820570150922307</v>
      </c>
      <c r="J2" s="2">
        <f>important_columns!H2</f>
        <v>1.8611111111111112</v>
      </c>
      <c r="K2" s="2">
        <f>important_columns!I2</f>
        <v>1.7666666666666666</v>
      </c>
    </row>
    <row r="3" spans="1:11" x14ac:dyDescent="0.3">
      <c r="A3" t="s">
        <v>34</v>
      </c>
      <c r="B3" t="s">
        <v>41</v>
      </c>
      <c r="C3" s="2">
        <f>all_league_teams!E3/all_league_teams!C3</f>
        <v>0.91666666666666663</v>
      </c>
      <c r="D3" s="2">
        <f>all_league_teams!H3/all_league_teams!C3</f>
        <v>0.89722222222222214</v>
      </c>
      <c r="E3" s="2">
        <f>all_league_teams!U3</f>
        <v>59.50266429840142</v>
      </c>
      <c r="F3">
        <f>all_league_teams!V3</f>
        <v>50.5</v>
      </c>
      <c r="G3">
        <f>all_league_teams!T3</f>
        <v>56.9</v>
      </c>
      <c r="H3" s="2">
        <f>(important_columns!I3/important_columns!J3)*100</f>
        <v>11.197548326261195</v>
      </c>
      <c r="I3" s="2">
        <f>(important_columns!J3/important_columns!K3)</f>
        <v>0.97382920110192839</v>
      </c>
      <c r="J3" s="2">
        <f>important_columns!H3</f>
        <v>1.8333333333333333</v>
      </c>
      <c r="K3" s="2">
        <f>important_columns!I3</f>
        <v>1.5833333333333333</v>
      </c>
    </row>
    <row r="4" spans="1:11" x14ac:dyDescent="0.3">
      <c r="A4" t="s">
        <v>34</v>
      </c>
      <c r="B4" t="s">
        <v>47</v>
      </c>
      <c r="C4" s="2">
        <f>all_league_teams!E4/all_league_teams!C4</f>
        <v>1.0277777777777777</v>
      </c>
      <c r="D4" s="2">
        <f>all_league_teams!H4/all_league_teams!C4</f>
        <v>0.96111111111111114</v>
      </c>
      <c r="E4" s="2">
        <f>all_league_teams!U4</f>
        <v>61.88925081433225</v>
      </c>
      <c r="F4">
        <f>all_league_teams!V4</f>
        <v>52.8</v>
      </c>
      <c r="G4">
        <f>all_league_teams!T4</f>
        <v>57.6</v>
      </c>
      <c r="H4" s="2">
        <f>(important_columns!I4/important_columns!J4)*100</f>
        <v>12.817978120469222</v>
      </c>
      <c r="I4" s="2">
        <f>(important_columns!J4/important_columns!K4)</f>
        <v>1.0193470374848852</v>
      </c>
      <c r="J4" s="2">
        <f>important_columns!H4</f>
        <v>2.3055555555555554</v>
      </c>
      <c r="K4" s="2">
        <f>important_columns!I4</f>
        <v>2.161111111111111</v>
      </c>
    </row>
    <row r="5" spans="1:11" x14ac:dyDescent="0.3">
      <c r="A5" t="s">
        <v>34</v>
      </c>
      <c r="B5" t="s">
        <v>51</v>
      </c>
      <c r="C5" s="2">
        <f>all_league_teams!E5/all_league_teams!C5</f>
        <v>1.1944444444444444</v>
      </c>
      <c r="D5" s="2">
        <f>all_league_teams!H5/all_league_teams!C5</f>
        <v>1.2722222222222221</v>
      </c>
      <c r="E5" s="2">
        <f>all_league_teams!U5</f>
        <v>62.342342342342342</v>
      </c>
      <c r="F5">
        <f>all_league_teams!V5</f>
        <v>51.1</v>
      </c>
      <c r="G5">
        <f>all_league_teams!T5</f>
        <v>57.6</v>
      </c>
      <c r="H5" s="2">
        <f>(important_columns!I5/important_columns!J5)*100</f>
        <v>11.498464544946959</v>
      </c>
      <c r="I5" s="2">
        <f>(important_columns!J5/important_columns!K5)</f>
        <v>0.99562226391494679</v>
      </c>
      <c r="J5" s="2">
        <f>important_columns!H5</f>
        <v>1.7222222222222223</v>
      </c>
      <c r="K5" s="2">
        <f>important_columns!I5</f>
        <v>1.8305555555555557</v>
      </c>
    </row>
    <row r="6" spans="1:11" x14ac:dyDescent="0.3">
      <c r="A6" t="s">
        <v>34</v>
      </c>
      <c r="B6" t="s">
        <v>55</v>
      </c>
      <c r="C6" s="2">
        <f>all_league_teams!E6/all_league_teams!C6</f>
        <v>1.6388888888888888</v>
      </c>
      <c r="D6" s="2">
        <f>all_league_teams!H6/all_league_teams!C6</f>
        <v>1.6583333333333334</v>
      </c>
      <c r="E6" s="2">
        <f>all_league_teams!U6</f>
        <v>63.06729264475743</v>
      </c>
      <c r="F6">
        <f>all_league_teams!V6</f>
        <v>49.8</v>
      </c>
      <c r="G6">
        <f>all_league_teams!T6</f>
        <v>55.8</v>
      </c>
      <c r="H6" s="2">
        <f>(important_columns!I6/important_columns!J6)*100</f>
        <v>11.538145684487148</v>
      </c>
      <c r="I6" s="2">
        <f>(important_columns!J6/important_columns!K6)</f>
        <v>0.98687089715536092</v>
      </c>
      <c r="J6" s="2">
        <f>important_columns!H6</f>
        <v>1.75</v>
      </c>
      <c r="K6" s="2">
        <f>important_columns!I6</f>
        <v>1.5611111111111111</v>
      </c>
    </row>
    <row r="7" spans="1:11" x14ac:dyDescent="0.3">
      <c r="A7" t="s">
        <v>34</v>
      </c>
      <c r="B7" t="s">
        <v>60</v>
      </c>
      <c r="C7" s="2">
        <f>all_league_teams!E7/all_league_teams!C7</f>
        <v>1.4722222222222223</v>
      </c>
      <c r="D7" s="2">
        <f>all_league_teams!H7/all_league_teams!C7</f>
        <v>1.463888888888889</v>
      </c>
      <c r="E7" s="2">
        <f>all_league_teams!U7</f>
        <v>60.077519379844958</v>
      </c>
      <c r="F7">
        <f>all_league_teams!V7</f>
        <v>49.1</v>
      </c>
      <c r="G7">
        <f>all_league_teams!T7</f>
        <v>53.2</v>
      </c>
      <c r="H7" s="2">
        <f>(important_columns!I7/important_columns!J7)*100</f>
        <v>9.979797979797981</v>
      </c>
      <c r="I7" s="2">
        <f>(important_columns!J7/important_columns!K7)</f>
        <v>1.1622992392223161</v>
      </c>
      <c r="J7" s="2">
        <f>important_columns!H7</f>
        <v>1.1666666666666667</v>
      </c>
      <c r="K7" s="2">
        <f>important_columns!I7</f>
        <v>1.3722222222222222</v>
      </c>
    </row>
    <row r="8" spans="1:11" x14ac:dyDescent="0.3">
      <c r="A8" t="s">
        <v>34</v>
      </c>
      <c r="B8" t="s">
        <v>64</v>
      </c>
      <c r="C8" s="2">
        <f>all_league_teams!E8/all_league_teams!C8</f>
        <v>1.25</v>
      </c>
      <c r="D8" s="2">
        <f>all_league_teams!H8/all_league_teams!C8</f>
        <v>1.213888888888889</v>
      </c>
      <c r="E8" s="2">
        <f>all_league_teams!U8</f>
        <v>61.363636363636367</v>
      </c>
      <c r="F8">
        <f>all_league_teams!V8</f>
        <v>50.8</v>
      </c>
      <c r="G8">
        <f>all_league_teams!T8</f>
        <v>51</v>
      </c>
      <c r="H8" s="2">
        <f>(important_columns!I8/important_columns!J8)*100</f>
        <v>12.516388069485416</v>
      </c>
      <c r="I8" s="2">
        <f>(important_columns!J8/important_columns!K8)</f>
        <v>1.135678391959799</v>
      </c>
      <c r="J8" s="2">
        <f>important_columns!H8</f>
        <v>1.8888888888888888</v>
      </c>
      <c r="K8" s="2">
        <f>important_columns!I8</f>
        <v>1.6972222222222222</v>
      </c>
    </row>
    <row r="9" spans="1:11" x14ac:dyDescent="0.3">
      <c r="A9" t="s">
        <v>34</v>
      </c>
      <c r="B9" t="s">
        <v>69</v>
      </c>
      <c r="C9" s="2">
        <f>all_league_teams!E9/all_league_teams!C9</f>
        <v>1.3611111111111112</v>
      </c>
      <c r="D9" s="2">
        <f>all_league_teams!H9/all_league_teams!C9</f>
        <v>1.2972222222222223</v>
      </c>
      <c r="E9" s="2">
        <f>all_league_teams!U9</f>
        <v>57.679738562091501</v>
      </c>
      <c r="F9">
        <f>all_league_teams!V9</f>
        <v>47.6</v>
      </c>
      <c r="G9">
        <f>all_league_teams!T9</f>
        <v>50.6</v>
      </c>
      <c r="H9" s="2">
        <f>(important_columns!I9/important_columns!J9)*100</f>
        <v>11.961406291303199</v>
      </c>
      <c r="I9" s="2">
        <f>(important_columns!J9/important_columns!K9)</f>
        <v>1.0525876460767947</v>
      </c>
      <c r="J9" s="2">
        <f>important_columns!H9</f>
        <v>1.5555555555555556</v>
      </c>
      <c r="K9" s="2">
        <f>important_columns!I9</f>
        <v>1.5083333333333333</v>
      </c>
    </row>
    <row r="10" spans="1:11" x14ac:dyDescent="0.3">
      <c r="A10" t="s">
        <v>34</v>
      </c>
      <c r="B10" t="s">
        <v>74</v>
      </c>
      <c r="C10" s="2">
        <f>all_league_teams!E10/all_league_teams!C10</f>
        <v>1.5555555555555556</v>
      </c>
      <c r="D10" s="2">
        <f>all_league_teams!H10/all_league_teams!C10</f>
        <v>1.3972222222222221</v>
      </c>
      <c r="E10" s="2">
        <f>all_league_teams!U10</f>
        <v>60.909090909090907</v>
      </c>
      <c r="F10">
        <f>all_league_teams!V10</f>
        <v>52.1</v>
      </c>
      <c r="G10">
        <f>all_league_teams!T10</f>
        <v>52.1</v>
      </c>
      <c r="H10" s="2">
        <f>(important_columns!I10/important_columns!J10)*100</f>
        <v>11.332331580265464</v>
      </c>
      <c r="I10" s="2">
        <f>(important_columns!J10/important_columns!K10)</f>
        <v>1.0821138211382113</v>
      </c>
      <c r="J10" s="2">
        <f>important_columns!H10</f>
        <v>1.6388888888888888</v>
      </c>
      <c r="K10" s="2">
        <f>important_columns!I10</f>
        <v>1.5083333333333333</v>
      </c>
    </row>
    <row r="11" spans="1:11" x14ac:dyDescent="0.3">
      <c r="A11" t="s">
        <v>34</v>
      </c>
      <c r="B11" t="s">
        <v>79</v>
      </c>
      <c r="C11" s="2">
        <f>all_league_teams!E11/all_league_teams!C11</f>
        <v>1.6388888888888888</v>
      </c>
      <c r="D11" s="2">
        <f>all_league_teams!H11/all_league_teams!C11</f>
        <v>1.5833333333333333</v>
      </c>
      <c r="E11" s="2">
        <f>all_league_teams!U11</f>
        <v>59.508196721311478</v>
      </c>
      <c r="F11">
        <f>all_league_teams!V11</f>
        <v>51</v>
      </c>
      <c r="G11">
        <f>all_league_teams!T11</f>
        <v>47.9</v>
      </c>
      <c r="H11" s="2">
        <f>(important_columns!I11/important_columns!J11)*100</f>
        <v>10.01968151726606</v>
      </c>
      <c r="I11" s="2">
        <f>(important_columns!J11/important_columns!K11)</f>
        <v>1.116906474820144</v>
      </c>
      <c r="J11" s="2">
        <f>important_columns!H11</f>
        <v>1.1666666666666667</v>
      </c>
      <c r="K11" s="2">
        <f>important_columns!I11</f>
        <v>1.2444444444444445</v>
      </c>
    </row>
    <row r="12" spans="1:11" x14ac:dyDescent="0.3">
      <c r="A12" t="s">
        <v>34</v>
      </c>
      <c r="B12" t="s">
        <v>82</v>
      </c>
      <c r="C12" s="2">
        <f>all_league_teams!E12/all_league_teams!C12</f>
        <v>1.2222222222222223</v>
      </c>
      <c r="D12" s="2">
        <f>all_league_teams!H12/all_league_teams!C12</f>
        <v>1.2972222222222223</v>
      </c>
      <c r="E12" s="2">
        <f>all_league_teams!U12</f>
        <v>60.06144393241167</v>
      </c>
      <c r="F12">
        <f>all_league_teams!V12</f>
        <v>50.8</v>
      </c>
      <c r="G12">
        <f>all_league_teams!T12</f>
        <v>40.9</v>
      </c>
      <c r="H12" s="2">
        <f>(important_columns!I12/important_columns!J12)*100</f>
        <v>9.6381160210947456</v>
      </c>
      <c r="I12" s="2">
        <f>(important_columns!J12/important_columns!K12)</f>
        <v>1.2099009900990101</v>
      </c>
      <c r="J12" s="2">
        <f>important_columns!H12</f>
        <v>1.5555555555555556</v>
      </c>
      <c r="K12" s="2">
        <f>important_columns!I12</f>
        <v>1.1777777777777778</v>
      </c>
    </row>
    <row r="13" spans="1:11" x14ac:dyDescent="0.3">
      <c r="A13" t="s">
        <v>34</v>
      </c>
      <c r="B13" t="s">
        <v>87</v>
      </c>
      <c r="C13" s="2">
        <f>all_league_teams!E13/all_league_teams!C13</f>
        <v>1.3333333333333333</v>
      </c>
      <c r="D13" s="2">
        <f>all_league_teams!H13/all_league_teams!C13</f>
        <v>1.2666666666666666</v>
      </c>
      <c r="E13" s="2">
        <f>all_league_teams!U13</f>
        <v>58.815426997245183</v>
      </c>
      <c r="F13">
        <f>all_league_teams!V13</f>
        <v>44.4</v>
      </c>
      <c r="G13">
        <f>all_league_teams!T13</f>
        <v>43.4</v>
      </c>
      <c r="H13" s="2">
        <f>(important_columns!I13/important_columns!J13)*100</f>
        <v>11.633602743081067</v>
      </c>
      <c r="I13" s="2">
        <f>(important_columns!J13/important_columns!K13)</f>
        <v>1.4326315789473683</v>
      </c>
      <c r="J13" s="2">
        <f>important_columns!H13</f>
        <v>1.2777777777777777</v>
      </c>
      <c r="K13" s="2">
        <f>important_columns!I13</f>
        <v>1.5833333333333333</v>
      </c>
    </row>
    <row r="14" spans="1:11" x14ac:dyDescent="0.3">
      <c r="A14" t="s">
        <v>34</v>
      </c>
      <c r="B14" t="s">
        <v>92</v>
      </c>
      <c r="C14" s="2">
        <f>all_league_teams!E14/all_league_teams!C14</f>
        <v>1.1944444444444444</v>
      </c>
      <c r="D14" s="2">
        <f>all_league_teams!H14/all_league_teams!C14</f>
        <v>1.2972222222222223</v>
      </c>
      <c r="E14" s="2">
        <f>all_league_teams!U14</f>
        <v>57.807807807807812</v>
      </c>
      <c r="F14">
        <f>all_league_teams!V14</f>
        <v>48.1</v>
      </c>
      <c r="G14">
        <f>all_league_teams!T14</f>
        <v>48.3</v>
      </c>
      <c r="H14" s="2">
        <f>(important_columns!I14/important_columns!J14)*100</f>
        <v>11.224639273419761</v>
      </c>
      <c r="I14" s="2">
        <f>(important_columns!J14/important_columns!K14)</f>
        <v>1.1615620214395099</v>
      </c>
      <c r="J14" s="2">
        <f>important_columns!H14</f>
        <v>1.5277777777777777</v>
      </c>
      <c r="K14" s="2">
        <f>important_columns!I14</f>
        <v>1.7027777777777777</v>
      </c>
    </row>
    <row r="15" spans="1:11" x14ac:dyDescent="0.3">
      <c r="A15" t="s">
        <v>34</v>
      </c>
      <c r="B15" t="s">
        <v>96</v>
      </c>
      <c r="C15" s="2">
        <f>all_league_teams!E15/all_league_teams!C15</f>
        <v>1.4722222222222223</v>
      </c>
      <c r="D15" s="2">
        <f>all_league_teams!H15/all_league_teams!C15</f>
        <v>1.4833333333333334</v>
      </c>
      <c r="E15" s="2">
        <f>all_league_teams!U15</f>
        <v>60.100166944908182</v>
      </c>
      <c r="F15">
        <f>all_league_teams!V15</f>
        <v>53</v>
      </c>
      <c r="G15">
        <f>all_league_teams!T15</f>
        <v>47.7</v>
      </c>
      <c r="H15" s="2">
        <f>(important_columns!I15/important_columns!J15)*100</f>
        <v>13.378089122397352</v>
      </c>
      <c r="I15" s="2">
        <f>(important_columns!J15/important_columns!K15)</f>
        <v>0.98960138648180251</v>
      </c>
      <c r="J15" s="2">
        <f>important_columns!H15</f>
        <v>1.75</v>
      </c>
      <c r="K15" s="2">
        <f>important_columns!I15</f>
        <v>1.5277777777777777</v>
      </c>
    </row>
    <row r="16" spans="1:11" x14ac:dyDescent="0.3">
      <c r="A16" t="s">
        <v>34</v>
      </c>
      <c r="B16" t="s">
        <v>101</v>
      </c>
      <c r="C16" s="2">
        <f>all_league_teams!E16/all_league_teams!C16</f>
        <v>1.7777777777777777</v>
      </c>
      <c r="D16" s="2">
        <f>all_league_teams!H16/all_league_teams!C16</f>
        <v>1.5277777777777777</v>
      </c>
      <c r="E16" s="2">
        <f>all_league_teams!U16</f>
        <v>58.839050131926108</v>
      </c>
      <c r="F16">
        <f>all_league_teams!V16</f>
        <v>48.3</v>
      </c>
      <c r="G16">
        <f>all_league_teams!T16</f>
        <v>47.5</v>
      </c>
      <c r="H16" s="2">
        <f>(important_columns!I16/important_columns!J16)*100</f>
        <v>10.298224615998402</v>
      </c>
      <c r="I16" s="2">
        <f>(important_columns!J16/important_columns!K16)</f>
        <v>1.0711538461538461</v>
      </c>
      <c r="J16" s="2">
        <f>important_columns!H16</f>
        <v>1.4166666666666667</v>
      </c>
      <c r="K16" s="2">
        <f>important_columns!I16</f>
        <v>1.1472222222222221</v>
      </c>
    </row>
    <row r="17" spans="1:11" x14ac:dyDescent="0.3">
      <c r="A17" t="s">
        <v>34</v>
      </c>
      <c r="B17" t="s">
        <v>106</v>
      </c>
      <c r="C17" s="2">
        <f>all_league_teams!E17/all_league_teams!C17</f>
        <v>1.2222222222222223</v>
      </c>
      <c r="D17" s="2">
        <f>all_league_teams!H17/all_league_teams!C17</f>
        <v>1.2194444444444443</v>
      </c>
      <c r="E17" s="2">
        <f>all_league_teams!U17</f>
        <v>58.789625360230538</v>
      </c>
      <c r="F17">
        <f>all_league_teams!V17</f>
        <v>51.9</v>
      </c>
      <c r="G17">
        <f>all_league_teams!T17</f>
        <v>40.799999999999997</v>
      </c>
      <c r="H17" s="2">
        <f>(important_columns!I17/important_columns!J17)*100</f>
        <v>10.055184123952031</v>
      </c>
      <c r="I17" s="2">
        <f>(important_columns!J17/important_columns!K17)</f>
        <v>0.99524714828897354</v>
      </c>
      <c r="J17" s="2">
        <f>important_columns!H17</f>
        <v>1.0833333333333333</v>
      </c>
      <c r="K17" s="2">
        <f>important_columns!I17</f>
        <v>1.0527777777777778</v>
      </c>
    </row>
    <row r="18" spans="1:11" x14ac:dyDescent="0.3">
      <c r="A18" t="s">
        <v>34</v>
      </c>
      <c r="B18" t="s">
        <v>111</v>
      </c>
      <c r="C18" s="2">
        <f>all_league_teams!E18/all_league_teams!C18</f>
        <v>1.3888888888888888</v>
      </c>
      <c r="D18" s="2">
        <f>all_league_teams!H18/all_league_teams!C18</f>
        <v>1.1583333333333334</v>
      </c>
      <c r="E18" s="2">
        <f>all_league_teams!U18</f>
        <v>60.747663551401857</v>
      </c>
      <c r="F18">
        <f>all_league_teams!V18</f>
        <v>49.8</v>
      </c>
      <c r="G18">
        <f>all_league_teams!T18</f>
        <v>52.5</v>
      </c>
      <c r="H18" s="2">
        <f>(important_columns!I18/important_columns!J18)*100</f>
        <v>9.608277900960827</v>
      </c>
      <c r="I18" s="2">
        <f>(important_columns!J18/important_columns!K18)</f>
        <v>0.93958333333333321</v>
      </c>
      <c r="J18" s="2">
        <f>important_columns!H18</f>
        <v>1.4166666666666667</v>
      </c>
      <c r="K18" s="2">
        <f>important_columns!I18</f>
        <v>1.2999999999999998</v>
      </c>
    </row>
    <row r="19" spans="1:11" x14ac:dyDescent="0.3">
      <c r="A19" t="s">
        <v>34</v>
      </c>
      <c r="B19" t="s">
        <v>116</v>
      </c>
      <c r="C19" s="2">
        <f>all_league_teams!E19/all_league_teams!C19</f>
        <v>2.1388888888888888</v>
      </c>
      <c r="D19" s="2">
        <f>all_league_teams!H19/all_league_teams!C19</f>
        <v>1.9666666666666666</v>
      </c>
      <c r="E19" s="2">
        <f>all_league_teams!U19</f>
        <v>57.16814159292035</v>
      </c>
      <c r="F19">
        <f>all_league_teams!V19</f>
        <v>50.3</v>
      </c>
      <c r="G19">
        <f>all_league_teams!T19</f>
        <v>40.299999999999997</v>
      </c>
      <c r="H19" s="2">
        <f>(important_columns!I19/important_columns!J19)*100</f>
        <v>9.4750470809792855</v>
      </c>
      <c r="I19" s="2">
        <f>(important_columns!J19/important_columns!K19)</f>
        <v>1.057110862262038</v>
      </c>
      <c r="J19" s="2">
        <f>important_columns!H19</f>
        <v>0.97222222222222221</v>
      </c>
      <c r="K19" s="2">
        <f>important_columns!I19</f>
        <v>0.89444444444444449</v>
      </c>
    </row>
    <row r="20" spans="1:11" x14ac:dyDescent="0.3">
      <c r="A20" t="s">
        <v>34</v>
      </c>
      <c r="B20" t="s">
        <v>121</v>
      </c>
      <c r="C20" s="2">
        <f>all_league_teams!E20/all_league_teams!C20</f>
        <v>2.2777777777777777</v>
      </c>
      <c r="D20" s="2">
        <f>all_league_teams!H20/all_league_teams!C20</f>
        <v>2.2166666666666668</v>
      </c>
      <c r="E20" s="2">
        <f>all_league_teams!U20</f>
        <v>58.116883116883123</v>
      </c>
      <c r="F20">
        <f>all_league_teams!V20</f>
        <v>53.5</v>
      </c>
      <c r="G20">
        <f>all_league_teams!T20</f>
        <v>48.8</v>
      </c>
      <c r="H20" s="2">
        <f>(important_columns!I20/important_columns!J20)*100</f>
        <v>9.391389193804125</v>
      </c>
      <c r="I20" s="2">
        <f>(important_columns!J20/important_columns!K20)</f>
        <v>0.86187322611163664</v>
      </c>
      <c r="J20" s="2">
        <f>important_columns!H20</f>
        <v>0.69444444444444442</v>
      </c>
      <c r="K20" s="2">
        <f>important_columns!I20</f>
        <v>0.85555555555555562</v>
      </c>
    </row>
    <row r="21" spans="1:11" x14ac:dyDescent="0.3">
      <c r="A21" t="s">
        <v>34</v>
      </c>
      <c r="B21" t="s">
        <v>125</v>
      </c>
      <c r="C21" s="2">
        <f>all_league_teams!E21/all_league_teams!C21</f>
        <v>2.1666666666666665</v>
      </c>
      <c r="D21" s="2">
        <f>all_league_teams!H21/all_league_teams!C21</f>
        <v>1.913888888888889</v>
      </c>
      <c r="E21" s="2">
        <f>all_league_teams!U21</f>
        <v>58.540145985401459</v>
      </c>
      <c r="F21">
        <f>all_league_teams!V21</f>
        <v>47.2</v>
      </c>
      <c r="G21">
        <f>all_league_teams!T21</f>
        <v>45.5</v>
      </c>
      <c r="H21" s="2">
        <f>(important_columns!I21/important_columns!J21)*100</f>
        <v>9.8737657792775888</v>
      </c>
      <c r="I21" s="2">
        <f>(important_columns!J21/important_columns!K21)</f>
        <v>0.8681640625</v>
      </c>
      <c r="J21" s="2">
        <f>important_columns!H21</f>
        <v>0.86111111111111116</v>
      </c>
      <c r="K21" s="2">
        <f>important_columns!I21</f>
        <v>0.87777777777777777</v>
      </c>
    </row>
    <row r="22" spans="1:11" x14ac:dyDescent="0.3">
      <c r="A22" t="s">
        <v>130</v>
      </c>
      <c r="B22" t="s">
        <v>131</v>
      </c>
      <c r="C22" s="2">
        <f>all_league_teams!E22/all_league_teams!C22</f>
        <v>1.1111111111111112</v>
      </c>
      <c r="D22" s="2">
        <f>all_league_teams!H22/all_league_teams!C22</f>
        <v>1.1083333333333334</v>
      </c>
      <c r="E22" s="2">
        <f>all_league_teams!U22</f>
        <v>63.931297709923662</v>
      </c>
      <c r="F22">
        <f>all_league_teams!V22</f>
        <v>52.4</v>
      </c>
      <c r="G22">
        <f>all_league_teams!T22</f>
        <v>54</v>
      </c>
      <c r="H22" s="2">
        <f>(important_columns!I22/important_columns!J22)*100</f>
        <v>11.647509578544062</v>
      </c>
      <c r="I22" s="2">
        <f>(important_columns!J22/important_columns!K22)</f>
        <v>1.1444356748224151</v>
      </c>
      <c r="J22" s="2">
        <f>important_columns!H22</f>
        <v>1.6111111111111112</v>
      </c>
      <c r="K22" s="2">
        <f>important_columns!I22</f>
        <v>1.6888888888888889</v>
      </c>
    </row>
    <row r="23" spans="1:11" x14ac:dyDescent="0.3">
      <c r="A23" t="s">
        <v>130</v>
      </c>
      <c r="B23" t="s">
        <v>136</v>
      </c>
      <c r="C23" s="2">
        <f>all_league_teams!E23/all_league_teams!C23</f>
        <v>0.91666666666666663</v>
      </c>
      <c r="D23" s="2">
        <f>all_league_teams!H23/all_league_teams!C23</f>
        <v>0.91111111111111098</v>
      </c>
      <c r="E23" s="2">
        <f>all_league_teams!U23</f>
        <v>57.692307692307693</v>
      </c>
      <c r="F23">
        <f>all_league_teams!V23</f>
        <v>49.6</v>
      </c>
      <c r="G23">
        <f>all_league_teams!T23</f>
        <v>57.1</v>
      </c>
      <c r="H23" s="2">
        <f>(important_columns!I23/important_columns!J23)*100</f>
        <v>10.066258919469927</v>
      </c>
      <c r="I23" s="2">
        <f>(important_columns!J23/important_columns!K23)</f>
        <v>0.88798370672097759</v>
      </c>
      <c r="J23" s="2">
        <f>important_columns!H23</f>
        <v>1.4722222222222223</v>
      </c>
      <c r="K23" s="2">
        <f>important_columns!I23</f>
        <v>1.3166666666666667</v>
      </c>
    </row>
    <row r="24" spans="1:11" x14ac:dyDescent="0.3">
      <c r="A24" t="s">
        <v>130</v>
      </c>
      <c r="B24" t="s">
        <v>141</v>
      </c>
      <c r="C24" s="2">
        <f>all_league_teams!E24/all_league_teams!C24</f>
        <v>1.1111111111111112</v>
      </c>
      <c r="D24" s="2">
        <f>all_league_teams!H24/all_league_teams!C24</f>
        <v>1.1083333333333334</v>
      </c>
      <c r="E24" s="2">
        <f>all_league_teams!U24</f>
        <v>63.931297709923662</v>
      </c>
      <c r="F24">
        <f>all_league_teams!V24</f>
        <v>52.4</v>
      </c>
      <c r="G24">
        <f>all_league_teams!T24</f>
        <v>54</v>
      </c>
      <c r="H24" s="2">
        <f>(important_columns!I24/important_columns!J24)*100</f>
        <v>11.647509578544062</v>
      </c>
      <c r="I24" s="2">
        <f>(important_columns!J24/important_columns!K24)</f>
        <v>1.1444356748224151</v>
      </c>
      <c r="J24" s="2">
        <f>important_columns!H24</f>
        <v>1.6111111111111112</v>
      </c>
      <c r="K24" s="2">
        <f>important_columns!I24</f>
        <v>1.6888888888888889</v>
      </c>
    </row>
    <row r="25" spans="1:11" x14ac:dyDescent="0.3">
      <c r="A25" t="s">
        <v>130</v>
      </c>
      <c r="B25" t="s">
        <v>144</v>
      </c>
      <c r="C25" s="2">
        <f>all_league_teams!E25/all_league_teams!C25</f>
        <v>0.88888888888888884</v>
      </c>
      <c r="D25" s="2">
        <f>all_league_teams!H25/all_league_teams!C25</f>
        <v>0.96944444444444444</v>
      </c>
      <c r="E25" s="2">
        <f>all_league_teams!U25</f>
        <v>60.294117647058819</v>
      </c>
      <c r="F25">
        <f>all_league_teams!V25</f>
        <v>55.4</v>
      </c>
      <c r="G25">
        <f>all_league_teams!T25</f>
        <v>55.6</v>
      </c>
      <c r="H25" s="2">
        <f>(important_columns!I25/important_columns!J25)*100</f>
        <v>12.021475256769374</v>
      </c>
      <c r="I25" s="2">
        <f>(important_columns!J25/important_columns!K25)</f>
        <v>0.96945010183299385</v>
      </c>
      <c r="J25" s="2">
        <f>important_columns!H25</f>
        <v>2.0277777777777777</v>
      </c>
      <c r="K25" s="2">
        <f>important_columns!I25</f>
        <v>1.7166666666666666</v>
      </c>
    </row>
    <row r="26" spans="1:11" x14ac:dyDescent="0.3">
      <c r="A26" t="s">
        <v>130</v>
      </c>
      <c r="B26" t="s">
        <v>149</v>
      </c>
      <c r="C26" s="2">
        <f>all_league_teams!E26/all_league_teams!C26</f>
        <v>0.75</v>
      </c>
      <c r="D26" s="2">
        <f>all_league_teams!H26/all_league_teams!C26</f>
        <v>0.80555555555555558</v>
      </c>
      <c r="E26" s="2">
        <f>all_league_teams!U26</f>
        <v>59.961315280464213</v>
      </c>
      <c r="F26">
        <f>all_league_teams!V26</f>
        <v>53.6</v>
      </c>
      <c r="G26">
        <f>all_league_teams!T26</f>
        <v>53.8</v>
      </c>
      <c r="H26" s="2">
        <f>(important_columns!I26/important_columns!J26)*100</f>
        <v>10.588036783936557</v>
      </c>
      <c r="I26" s="2">
        <f>(important_columns!J26/important_columns!K26)</f>
        <v>1.0185614849187936</v>
      </c>
      <c r="J26" s="2">
        <f>important_columns!H26</f>
        <v>1.5833333333333333</v>
      </c>
      <c r="K26" s="2">
        <f>important_columns!I26</f>
        <v>1.3944444444444446</v>
      </c>
    </row>
    <row r="27" spans="1:11" x14ac:dyDescent="0.3">
      <c r="A27" t="s">
        <v>130</v>
      </c>
      <c r="B27" t="s">
        <v>153</v>
      </c>
      <c r="C27" s="2">
        <f>all_league_teams!E27/all_league_teams!C27</f>
        <v>0.94444444444444442</v>
      </c>
      <c r="D27" s="2">
        <f>all_league_teams!H27/all_league_teams!C27</f>
        <v>1.0833333333333333</v>
      </c>
      <c r="E27" s="2">
        <f>all_league_teams!U27</f>
        <v>59.357277882797732</v>
      </c>
      <c r="F27">
        <f>all_league_teams!V27</f>
        <v>48.3</v>
      </c>
      <c r="G27">
        <f>all_league_teams!T27</f>
        <v>53.9</v>
      </c>
      <c r="H27" s="2">
        <f>(important_columns!I27/important_columns!J27)*100</f>
        <v>10.310979130578239</v>
      </c>
      <c r="I27" s="2">
        <f>(important_columns!J27/important_columns!K27)</f>
        <v>1.0251141552511416</v>
      </c>
      <c r="J27" s="2">
        <f>important_columns!H27</f>
        <v>1.4166666666666667</v>
      </c>
      <c r="K27" s="2">
        <f>important_columns!I27</f>
        <v>1.3888888888888888</v>
      </c>
    </row>
    <row r="28" spans="1:11" x14ac:dyDescent="0.3">
      <c r="A28" t="s">
        <v>130</v>
      </c>
      <c r="B28" t="s">
        <v>158</v>
      </c>
      <c r="C28" s="2">
        <f>all_league_teams!E28/all_league_teams!C28</f>
        <v>1.2777777777777777</v>
      </c>
      <c r="D28" s="2">
        <f>all_league_teams!H28/all_league_teams!C28</f>
        <v>1.0055555555555555</v>
      </c>
      <c r="E28" s="2">
        <f>all_league_teams!U28</f>
        <v>61.354581673306782</v>
      </c>
      <c r="F28">
        <f>all_league_teams!V28</f>
        <v>49.5</v>
      </c>
      <c r="G28">
        <f>all_league_teams!T28</f>
        <v>54.9</v>
      </c>
      <c r="H28" s="2">
        <f>(important_columns!I28/important_columns!J28)*100</f>
        <v>10.854512870641901</v>
      </c>
      <c r="I28" s="2">
        <f>(important_columns!J28/important_columns!K28)</f>
        <v>0.94656488549618323</v>
      </c>
      <c r="J28" s="2">
        <f>important_columns!H28</f>
        <v>1.6388888888888888</v>
      </c>
      <c r="K28" s="2">
        <f>important_columns!I28</f>
        <v>1.4805555555555554</v>
      </c>
    </row>
    <row r="29" spans="1:11" x14ac:dyDescent="0.3">
      <c r="A29" t="s">
        <v>130</v>
      </c>
      <c r="B29" t="s">
        <v>163</v>
      </c>
      <c r="C29" s="2">
        <f>all_league_teams!E29/all_league_teams!C29</f>
        <v>1.1388888888888888</v>
      </c>
      <c r="D29" s="2">
        <f>all_league_teams!H29/all_league_teams!C29</f>
        <v>0.94444444444444442</v>
      </c>
      <c r="E29" s="2">
        <f>all_league_teams!U29</f>
        <v>58.761061946902657</v>
      </c>
      <c r="F29">
        <f>all_league_teams!V29</f>
        <v>48</v>
      </c>
      <c r="G29">
        <f>all_league_teams!T29</f>
        <v>58</v>
      </c>
      <c r="H29" s="2">
        <f>(important_columns!I29/important_columns!J29)*100</f>
        <v>9.7232768075592677</v>
      </c>
      <c r="I29" s="2">
        <f>(important_columns!J29/important_columns!K29)</f>
        <v>0.92162351294611622</v>
      </c>
      <c r="J29" s="2">
        <f>important_columns!H29</f>
        <v>1.5</v>
      </c>
      <c r="K29" s="2">
        <f>important_columns!I29</f>
        <v>1.2805555555555557</v>
      </c>
    </row>
    <row r="30" spans="1:11" x14ac:dyDescent="0.3">
      <c r="A30" t="s">
        <v>130</v>
      </c>
      <c r="B30" t="s">
        <v>168</v>
      </c>
      <c r="C30" s="2">
        <f>all_league_teams!E30/all_league_teams!C30</f>
        <v>1.0277777777777777</v>
      </c>
      <c r="D30" s="2">
        <f>all_league_teams!H30/all_league_teams!C30</f>
        <v>1.0833333333333333</v>
      </c>
      <c r="E30" s="2">
        <f>all_league_teams!U30</f>
        <v>59.368836291913219</v>
      </c>
      <c r="F30">
        <f>all_league_teams!V30</f>
        <v>51</v>
      </c>
      <c r="G30">
        <f>all_league_teams!T30</f>
        <v>50.3</v>
      </c>
      <c r="H30" s="2">
        <f>(important_columns!I30/important_columns!J30)*100</f>
        <v>10.885554574874964</v>
      </c>
      <c r="I30" s="2">
        <f>(important_columns!J30/important_columns!K30)</f>
        <v>1.1042884990253412</v>
      </c>
      <c r="J30" s="2">
        <f>important_columns!H30</f>
        <v>1.5</v>
      </c>
      <c r="K30" s="2">
        <f>important_columns!I30</f>
        <v>1.2333333333333334</v>
      </c>
    </row>
    <row r="31" spans="1:11" x14ac:dyDescent="0.3">
      <c r="A31" t="s">
        <v>130</v>
      </c>
      <c r="B31" t="s">
        <v>173</v>
      </c>
      <c r="C31" s="2">
        <f>all_league_teams!E31/all_league_teams!C31</f>
        <v>1.1666666666666667</v>
      </c>
      <c r="D31" s="2">
        <f>all_league_teams!H31/all_league_teams!C31</f>
        <v>1.3250000000000002</v>
      </c>
      <c r="E31" s="2">
        <f>all_league_teams!U31</f>
        <v>55.630630630630627</v>
      </c>
      <c r="F31">
        <f>all_league_teams!V31</f>
        <v>48.2</v>
      </c>
      <c r="G31">
        <f>all_league_teams!T31</f>
        <v>47.3</v>
      </c>
      <c r="H31" s="2">
        <f>(important_columns!I31/important_columns!J31)*100</f>
        <v>9.2776673293571896</v>
      </c>
      <c r="I31" s="2">
        <f>(important_columns!J31/important_columns!K31)</f>
        <v>1.007007007007007</v>
      </c>
      <c r="J31" s="2">
        <f>important_columns!H31</f>
        <v>1.0833333333333333</v>
      </c>
      <c r="K31" s="2">
        <f>important_columns!I31</f>
        <v>0.93333333333333335</v>
      </c>
    </row>
    <row r="32" spans="1:11" x14ac:dyDescent="0.3">
      <c r="A32" t="s">
        <v>130</v>
      </c>
      <c r="B32" t="s">
        <v>179</v>
      </c>
      <c r="C32" s="2">
        <f>all_league_teams!E32/all_league_teams!C32</f>
        <v>1.3611111111111112</v>
      </c>
      <c r="D32" s="2">
        <f>all_league_teams!H32/all_league_teams!C32</f>
        <v>1.1166666666666667</v>
      </c>
      <c r="E32" s="2">
        <f>all_league_teams!U32</f>
        <v>62.090483619344766</v>
      </c>
      <c r="F32">
        <f>all_league_teams!V32</f>
        <v>49.2</v>
      </c>
      <c r="G32">
        <f>all_league_teams!T32</f>
        <v>54.6</v>
      </c>
      <c r="H32" s="2">
        <f>(important_columns!I32/important_columns!J32)*100</f>
        <v>8.8774341351660926</v>
      </c>
      <c r="I32" s="2">
        <f>(important_columns!J32/important_columns!K32)</f>
        <v>1.1297836938435941</v>
      </c>
      <c r="J32" s="2">
        <f>important_columns!H32</f>
        <v>1.3333333333333333</v>
      </c>
      <c r="K32" s="2">
        <f>important_columns!I32</f>
        <v>1.2055555555555555</v>
      </c>
    </row>
    <row r="33" spans="1:11" x14ac:dyDescent="0.3">
      <c r="A33" t="s">
        <v>130</v>
      </c>
      <c r="B33" t="s">
        <v>184</v>
      </c>
      <c r="C33" s="2">
        <f>all_league_teams!E33/all_league_teams!C33</f>
        <v>1.25</v>
      </c>
      <c r="D33" s="2">
        <f>all_league_teams!H33/all_league_teams!C33</f>
        <v>1.2361111111111112</v>
      </c>
      <c r="E33" s="2">
        <f>all_league_teams!U33</f>
        <v>57.519379844961243</v>
      </c>
      <c r="F33">
        <f>all_league_teams!V33</f>
        <v>49</v>
      </c>
      <c r="G33">
        <f>all_league_teams!T33</f>
        <v>45.5</v>
      </c>
      <c r="H33" s="2">
        <f>(important_columns!I33/important_columns!J33)*100</f>
        <v>9.5870206489675525</v>
      </c>
      <c r="I33" s="2">
        <f>(important_columns!J33/important_columns!K33)</f>
        <v>1.2857142857142856</v>
      </c>
      <c r="J33" s="2">
        <f>important_columns!H33</f>
        <v>0.88888888888888884</v>
      </c>
      <c r="K33" s="2">
        <f>important_columns!I33</f>
        <v>0.97500000000000009</v>
      </c>
    </row>
    <row r="34" spans="1:11" x14ac:dyDescent="0.3">
      <c r="A34" t="s">
        <v>130</v>
      </c>
      <c r="B34" t="s">
        <v>189</v>
      </c>
      <c r="C34" s="2">
        <f>all_league_teams!E34/all_league_teams!C34</f>
        <v>1.4166666666666667</v>
      </c>
      <c r="D34" s="2">
        <f>all_league_teams!H34/all_league_teams!C34</f>
        <v>1.338888888888889</v>
      </c>
      <c r="E34" s="2">
        <f>all_league_teams!U34</f>
        <v>61.824953445065177</v>
      </c>
      <c r="F34">
        <f>all_league_teams!V34</f>
        <v>53.1</v>
      </c>
      <c r="G34">
        <f>all_league_teams!T34</f>
        <v>47.8</v>
      </c>
      <c r="H34" s="2">
        <f>(important_columns!I34/important_columns!J34)*100</f>
        <v>8.8538626191866108</v>
      </c>
      <c r="I34" s="2">
        <f>(important_columns!J34/important_columns!K34)</f>
        <v>1.0938697318007664</v>
      </c>
      <c r="J34" s="2">
        <f>important_columns!H34</f>
        <v>1.0833333333333333</v>
      </c>
      <c r="K34" s="2">
        <f>important_columns!I34</f>
        <v>1.0111111111111111</v>
      </c>
    </row>
    <row r="35" spans="1:11" x14ac:dyDescent="0.3">
      <c r="A35" t="s">
        <v>130</v>
      </c>
      <c r="B35" t="s">
        <v>194</v>
      </c>
      <c r="C35" s="2">
        <f>all_league_teams!E35/all_league_teams!C35</f>
        <v>1.5555555555555556</v>
      </c>
      <c r="D35" s="2">
        <f>all_league_teams!H35/all_league_teams!C35</f>
        <v>1.5222222222222221</v>
      </c>
      <c r="E35" s="2">
        <f>all_league_teams!U35</f>
        <v>55.668016194331983</v>
      </c>
      <c r="F35">
        <f>all_league_teams!V35</f>
        <v>49.4</v>
      </c>
      <c r="G35">
        <f>all_league_teams!T35</f>
        <v>44.5</v>
      </c>
      <c r="H35" s="2">
        <f>(important_columns!I35/important_columns!J35)*100</f>
        <v>10.207190737355273</v>
      </c>
      <c r="I35" s="2">
        <f>(important_columns!J35/important_columns!K35)</f>
        <v>1.1675560298826042</v>
      </c>
      <c r="J35" s="2">
        <f>important_columns!H35</f>
        <v>1.1388888888888888</v>
      </c>
      <c r="K35" s="2">
        <f>important_columns!I35</f>
        <v>1.1166666666666667</v>
      </c>
    </row>
    <row r="36" spans="1:11" x14ac:dyDescent="0.3">
      <c r="A36" t="s">
        <v>130</v>
      </c>
      <c r="B36" t="s">
        <v>199</v>
      </c>
      <c r="C36" s="2">
        <f>all_league_teams!E36/all_league_teams!C36</f>
        <v>1.5555555555555556</v>
      </c>
      <c r="D36" s="2">
        <f>all_league_teams!H36/all_league_teams!C36</f>
        <v>1.338888888888889</v>
      </c>
      <c r="E36" s="2">
        <f>all_league_teams!U36</f>
        <v>57.335329341317362</v>
      </c>
      <c r="F36">
        <f>all_league_teams!V36</f>
        <v>45.1</v>
      </c>
      <c r="G36">
        <f>all_league_teams!T36</f>
        <v>41.2</v>
      </c>
      <c r="H36" s="2">
        <f>(important_columns!I36/important_columns!J36)*100</f>
        <v>8.8317593564183277</v>
      </c>
      <c r="I36" s="2">
        <f>(important_columns!J36/important_columns!K36)</f>
        <v>1.1454326923076923</v>
      </c>
      <c r="J36" s="2">
        <f>important_columns!H36</f>
        <v>0.80555555555555558</v>
      </c>
      <c r="K36" s="2">
        <f>important_columns!I36</f>
        <v>0.84166666666666667</v>
      </c>
    </row>
    <row r="37" spans="1:11" x14ac:dyDescent="0.3">
      <c r="A37" t="s">
        <v>130</v>
      </c>
      <c r="B37" t="s">
        <v>204</v>
      </c>
      <c r="C37" s="2">
        <f>all_league_teams!E37/all_league_teams!C37</f>
        <v>1.7777777777777777</v>
      </c>
      <c r="D37" s="2">
        <f>all_league_teams!H37/all_league_teams!C37</f>
        <v>1.4388888888888889</v>
      </c>
      <c r="E37" s="2">
        <f>all_league_teams!U37</f>
        <v>63.924050632911388</v>
      </c>
      <c r="F37">
        <f>all_league_teams!V37</f>
        <v>48.8</v>
      </c>
      <c r="G37">
        <f>all_league_teams!T37</f>
        <v>39.1</v>
      </c>
      <c r="H37" s="2">
        <f>(important_columns!I37/important_columns!J37)*100</f>
        <v>9.002849002849004</v>
      </c>
      <c r="I37" s="2">
        <f>(important_columns!J37/important_columns!K37)</f>
        <v>1.0967379077615298</v>
      </c>
      <c r="J37" s="2">
        <f>important_columns!H37</f>
        <v>0.86111111111111116</v>
      </c>
      <c r="K37" s="2">
        <f>important_columns!I37</f>
        <v>0.87777777777777777</v>
      </c>
    </row>
    <row r="38" spans="1:11" x14ac:dyDescent="0.3">
      <c r="A38" t="s">
        <v>130</v>
      </c>
      <c r="B38" t="s">
        <v>210</v>
      </c>
      <c r="C38" s="2">
        <f>all_league_teams!E38/all_league_teams!C38</f>
        <v>1.7777777777777777</v>
      </c>
      <c r="D38" s="2">
        <f>all_league_teams!H38/all_league_teams!C38</f>
        <v>1.4444444444444444</v>
      </c>
      <c r="E38" s="2">
        <f>all_league_teams!U38</f>
        <v>56.192236598890943</v>
      </c>
      <c r="F38">
        <f>all_league_teams!V38</f>
        <v>48.3</v>
      </c>
      <c r="G38">
        <f>all_league_teams!T38</f>
        <v>48.1</v>
      </c>
      <c r="H38" s="2">
        <f>(important_columns!I38/important_columns!J38)*100</f>
        <v>9.0158730158730158</v>
      </c>
      <c r="I38" s="2">
        <f>(important_columns!J38/important_columns!K38)</f>
        <v>0.95419847328244278</v>
      </c>
      <c r="J38" s="2">
        <f>important_columns!H38</f>
        <v>0.75</v>
      </c>
      <c r="K38" s="2">
        <f>important_columns!I38</f>
        <v>0.78888888888888886</v>
      </c>
    </row>
    <row r="39" spans="1:11" x14ac:dyDescent="0.3">
      <c r="A39" t="s">
        <v>130</v>
      </c>
      <c r="B39" t="s">
        <v>215</v>
      </c>
      <c r="C39" s="2">
        <f>all_league_teams!E39/all_league_teams!C39</f>
        <v>1.5</v>
      </c>
      <c r="D39" s="2">
        <f>all_league_teams!H39/all_league_teams!C39</f>
        <v>1.4527777777777777</v>
      </c>
      <c r="E39" s="2">
        <f>all_league_teams!U39</f>
        <v>55.708661417322837</v>
      </c>
      <c r="F39">
        <f>all_league_teams!V39</f>
        <v>50</v>
      </c>
      <c r="G39">
        <f>all_league_teams!T39</f>
        <v>45.3</v>
      </c>
      <c r="H39" s="2">
        <f>(important_columns!I39/important_columns!J39)*100</f>
        <v>10.325375239246499</v>
      </c>
      <c r="I39" s="2">
        <f>(important_columns!J39/important_columns!K39)</f>
        <v>1.1418219461697723</v>
      </c>
      <c r="J39" s="2">
        <f>important_columns!H39</f>
        <v>1.0277777777777777</v>
      </c>
      <c r="K39" s="2">
        <f>important_columns!I39</f>
        <v>1.1388888888888888</v>
      </c>
    </row>
    <row r="40" spans="1:11" x14ac:dyDescent="0.3">
      <c r="A40" t="s">
        <v>130</v>
      </c>
      <c r="B40" t="s">
        <v>220</v>
      </c>
      <c r="C40" s="2">
        <f>all_league_teams!E40/all_league_teams!C40</f>
        <v>1.6111111111111112</v>
      </c>
      <c r="D40" s="2">
        <f>all_league_teams!H40/all_league_teams!C40</f>
        <v>1.5222222222222221</v>
      </c>
      <c r="E40" s="2">
        <f>all_league_teams!U40</f>
        <v>59.053833605220227</v>
      </c>
      <c r="F40">
        <f>all_league_teams!V40</f>
        <v>51.2</v>
      </c>
      <c r="G40">
        <f>all_league_teams!T40</f>
        <v>44.3</v>
      </c>
      <c r="H40" s="2">
        <f>(important_columns!I40/important_columns!J40)*100</f>
        <v>7.7508586280516099</v>
      </c>
      <c r="I40" s="2">
        <f>(important_columns!J40/important_columns!K40)</f>
        <v>1.3270509977827052</v>
      </c>
      <c r="J40" s="2">
        <f>important_columns!H40</f>
        <v>0.69444444444444442</v>
      </c>
      <c r="K40" s="2">
        <f>important_columns!I40</f>
        <v>0.9277777777777777</v>
      </c>
    </row>
    <row r="41" spans="1:11" x14ac:dyDescent="0.3">
      <c r="A41" t="s">
        <v>130</v>
      </c>
      <c r="B41" t="s">
        <v>224</v>
      </c>
      <c r="C41" s="2">
        <f>all_league_teams!E41/all_league_teams!C41</f>
        <v>1.3888888888888888</v>
      </c>
      <c r="D41" s="2">
        <f>all_league_teams!H41/all_league_teams!C41</f>
        <v>1.5</v>
      </c>
      <c r="E41" s="2">
        <f>all_league_teams!U41</f>
        <v>60.801393728222997</v>
      </c>
      <c r="F41">
        <f>all_league_teams!V41</f>
        <v>44</v>
      </c>
      <c r="G41">
        <f>all_league_teams!T41</f>
        <v>44.8</v>
      </c>
      <c r="H41" s="2">
        <f>(important_columns!I41/important_columns!J41)*100</f>
        <v>9.5843084809985513</v>
      </c>
      <c r="I41" s="2">
        <f>(important_columns!J41/important_columns!K41)</f>
        <v>1.2012048192771083</v>
      </c>
      <c r="J41" s="2">
        <f>important_columns!H41</f>
        <v>0.83333333333333337</v>
      </c>
      <c r="K41" s="2">
        <f>important_columns!I41</f>
        <v>0.95555555555555549</v>
      </c>
    </row>
    <row r="42" spans="1:11" x14ac:dyDescent="0.3">
      <c r="A42" t="s">
        <v>229</v>
      </c>
      <c r="B42" t="s">
        <v>230</v>
      </c>
      <c r="C42" s="2">
        <f>all_league_teams!E42/all_league_teams!C42</f>
        <v>1.0571428571428572</v>
      </c>
      <c r="D42" s="2">
        <f>all_league_teams!H42/all_league_teams!C42</f>
        <v>1.1685714285714286</v>
      </c>
      <c r="E42" s="2">
        <f>all_league_teams!U42</f>
        <v>61.851851851851848</v>
      </c>
      <c r="F42">
        <f>all_league_teams!V42</f>
        <v>56.2</v>
      </c>
      <c r="G42">
        <f>all_league_teams!T42</f>
        <v>60</v>
      </c>
      <c r="H42" s="2">
        <f>(important_columns!I42/important_columns!J42)*100</f>
        <v>12.36159012524959</v>
      </c>
      <c r="I42" s="2">
        <f>(important_columns!J42/important_columns!K42)</f>
        <v>0.88526434195725534</v>
      </c>
      <c r="J42" s="2">
        <f>important_columns!H42</f>
        <v>2.0571428571428569</v>
      </c>
      <c r="K42" s="2">
        <f>important_columns!I42</f>
        <v>1.9457142857142855</v>
      </c>
    </row>
    <row r="43" spans="1:11" x14ac:dyDescent="0.3">
      <c r="A43" t="s">
        <v>229</v>
      </c>
      <c r="B43" t="s">
        <v>235</v>
      </c>
      <c r="C43" s="2">
        <f>all_league_teams!E43/all_league_teams!C43</f>
        <v>1.0285714285714285</v>
      </c>
      <c r="D43" s="2">
        <f>all_league_teams!H43/all_league_teams!C43</f>
        <v>1.0742857142857143</v>
      </c>
      <c r="E43" s="2">
        <f>all_league_teams!U43</f>
        <v>61.53846153846154</v>
      </c>
      <c r="F43">
        <f>all_league_teams!V43</f>
        <v>53.4</v>
      </c>
      <c r="G43">
        <f>all_league_teams!T43</f>
        <v>67.900000000000006</v>
      </c>
      <c r="H43" s="2">
        <f>(important_columns!I43/important_columns!J43)*100</f>
        <v>13.8274780930943</v>
      </c>
      <c r="I43" s="2">
        <f>(important_columns!J43/important_columns!K43)</f>
        <v>0.87150564001961739</v>
      </c>
      <c r="J43" s="2">
        <f>important_columns!H43</f>
        <v>2.7142857142857144</v>
      </c>
      <c r="K43" s="2">
        <f>important_columns!I43</f>
        <v>2.4571428571428573</v>
      </c>
    </row>
    <row r="44" spans="1:11" x14ac:dyDescent="0.3">
      <c r="A44" t="s">
        <v>229</v>
      </c>
      <c r="B44" t="s">
        <v>240</v>
      </c>
      <c r="C44" s="2">
        <f>all_league_teams!E44/all_league_teams!C44</f>
        <v>0.77142857142857146</v>
      </c>
      <c r="D44" s="2">
        <f>all_league_teams!H44/all_league_teams!C44</f>
        <v>0.91142857142857137</v>
      </c>
      <c r="E44" s="2">
        <f>all_league_teams!U44</f>
        <v>60.664335664335667</v>
      </c>
      <c r="F44">
        <f>all_league_teams!V44</f>
        <v>51.4</v>
      </c>
      <c r="G44">
        <f>all_league_teams!T44</f>
        <v>52.4</v>
      </c>
      <c r="H44" s="2">
        <f>(important_columns!I44/important_columns!J44)*100</f>
        <v>13.442543965309564</v>
      </c>
      <c r="I44" s="2">
        <f>(important_columns!J44/important_columns!K44)</f>
        <v>0.94351630867143987</v>
      </c>
      <c r="J44" s="2">
        <f>important_columns!H44</f>
        <v>1.7142857142857142</v>
      </c>
      <c r="K44" s="2">
        <f>important_columns!I44</f>
        <v>1.5942857142857143</v>
      </c>
    </row>
    <row r="45" spans="1:11" x14ac:dyDescent="0.3">
      <c r="A45" t="s">
        <v>229</v>
      </c>
      <c r="B45" t="s">
        <v>246</v>
      </c>
      <c r="C45" s="2">
        <f>all_league_teams!E45/all_league_teams!C45</f>
        <v>1.1666666666666667</v>
      </c>
      <c r="D45" s="2">
        <f>all_league_teams!H45/all_league_teams!C45</f>
        <v>1.0861111111111112</v>
      </c>
      <c r="E45" s="2">
        <f>all_league_teams!U45</f>
        <v>62.5</v>
      </c>
      <c r="F45">
        <f>all_league_teams!V45</f>
        <v>48.9</v>
      </c>
      <c r="G45">
        <f>all_league_teams!T45</f>
        <v>54.3</v>
      </c>
      <c r="H45" s="2">
        <f>(important_columns!I45/important_columns!J45)*100</f>
        <v>10.934393638170976</v>
      </c>
      <c r="I45" s="2">
        <f>(important_columns!J45/important_columns!K45)</f>
        <v>0.87707061900610284</v>
      </c>
      <c r="J45" s="2">
        <f>important_columns!H45</f>
        <v>0.88888888888888884</v>
      </c>
      <c r="K45" s="2">
        <f>important_columns!I45</f>
        <v>1.1000000000000001</v>
      </c>
    </row>
    <row r="46" spans="1:11" x14ac:dyDescent="0.3">
      <c r="A46" t="s">
        <v>229</v>
      </c>
      <c r="B46" t="s">
        <v>252</v>
      </c>
      <c r="C46" s="2">
        <f>all_league_teams!E46/all_league_teams!C46</f>
        <v>0.74285714285714288</v>
      </c>
      <c r="D46" s="2">
        <f>all_league_teams!H46/all_league_teams!C46</f>
        <v>0.95428571428571429</v>
      </c>
      <c r="E46" s="2">
        <f>all_league_teams!U46</f>
        <v>58.866544789762337</v>
      </c>
      <c r="F46">
        <f>all_league_teams!V46</f>
        <v>48.9</v>
      </c>
      <c r="G46">
        <f>all_league_teams!T46</f>
        <v>48.7</v>
      </c>
      <c r="H46" s="2">
        <f>(important_columns!I46/important_columns!J46)*100</f>
        <v>11.405529953917052</v>
      </c>
      <c r="I46" s="2">
        <f>(important_columns!J46/important_columns!K46)</f>
        <v>0.92468307233407909</v>
      </c>
      <c r="J46" s="2">
        <f>important_columns!H46</f>
        <v>1.4571428571428571</v>
      </c>
      <c r="K46" s="2">
        <f>important_columns!I46</f>
        <v>1.4142857142857144</v>
      </c>
    </row>
    <row r="47" spans="1:11" x14ac:dyDescent="0.3">
      <c r="A47" t="s">
        <v>229</v>
      </c>
      <c r="B47" t="s">
        <v>257</v>
      </c>
      <c r="C47" s="2">
        <f>all_league_teams!E47/all_league_teams!C47</f>
        <v>1.3428571428571427</v>
      </c>
      <c r="D47" s="2">
        <f>all_league_teams!H47/all_league_teams!C47</f>
        <v>1.1571428571428573</v>
      </c>
      <c r="E47" s="2">
        <f>all_league_teams!U47</f>
        <v>61.019736842105267</v>
      </c>
      <c r="F47">
        <f>all_league_teams!V47</f>
        <v>55.1</v>
      </c>
      <c r="G47">
        <f>all_league_teams!T47</f>
        <v>48.3</v>
      </c>
      <c r="H47" s="2">
        <f>(important_columns!I47/important_columns!J47)*100</f>
        <v>12.230434342411664</v>
      </c>
      <c r="I47" s="2">
        <f>(important_columns!J47/important_columns!K47)</f>
        <v>1.1719269102990033</v>
      </c>
      <c r="J47" s="2">
        <f>important_columns!H47</f>
        <v>1.7428571428571429</v>
      </c>
      <c r="K47" s="2">
        <f>important_columns!I47</f>
        <v>1.7257142857142858</v>
      </c>
    </row>
    <row r="48" spans="1:11" x14ac:dyDescent="0.3">
      <c r="A48" t="s">
        <v>229</v>
      </c>
      <c r="B48" t="s">
        <v>262</v>
      </c>
      <c r="C48" s="2">
        <f>all_league_teams!E48/all_league_teams!C48</f>
        <v>1.4571428571428571</v>
      </c>
      <c r="D48" s="2">
        <f>all_league_teams!H48/all_league_teams!C48</f>
        <v>1.3742857142857143</v>
      </c>
      <c r="E48" s="2">
        <f>all_league_teams!U48</f>
        <v>64.392678868552409</v>
      </c>
      <c r="F48">
        <f>all_league_teams!V48</f>
        <v>44.9</v>
      </c>
      <c r="G48">
        <f>all_league_teams!T48</f>
        <v>47.8</v>
      </c>
      <c r="H48" s="2">
        <f>(important_columns!I48/important_columns!J48)*100</f>
        <v>11.540616246498601</v>
      </c>
      <c r="I48" s="2">
        <f>(important_columns!J48/important_columns!K48)</f>
        <v>0.87855297157622736</v>
      </c>
      <c r="J48" s="2">
        <f>important_columns!H48</f>
        <v>1.2285714285714286</v>
      </c>
      <c r="K48" s="2">
        <f>important_columns!I48</f>
        <v>1.1771428571428573</v>
      </c>
    </row>
    <row r="49" spans="1:11" x14ac:dyDescent="0.3">
      <c r="A49" t="s">
        <v>229</v>
      </c>
      <c r="B49" t="s">
        <v>267</v>
      </c>
      <c r="C49" s="2">
        <f>all_league_teams!E49/all_league_teams!C49</f>
        <v>1.4722222222222223</v>
      </c>
      <c r="D49" s="2">
        <f>all_league_teams!H49/all_league_teams!C49</f>
        <v>1.2694444444444446</v>
      </c>
      <c r="E49" s="2">
        <f>all_league_teams!U49</f>
        <v>62.381852551984871</v>
      </c>
      <c r="F49">
        <f>all_league_teams!V49</f>
        <v>48.3</v>
      </c>
      <c r="G49">
        <f>all_league_teams!T49</f>
        <v>56.9</v>
      </c>
      <c r="H49" s="2">
        <f>(important_columns!I49/important_columns!J49)*100</f>
        <v>10.390754560530679</v>
      </c>
      <c r="I49" s="2">
        <f>(important_columns!J49/important_columns!K49)</f>
        <v>0.68020304568527923</v>
      </c>
      <c r="J49" s="2">
        <f>important_columns!H49</f>
        <v>1.1666666666666667</v>
      </c>
      <c r="K49" s="2">
        <f>important_columns!I49</f>
        <v>1.1138888888888889</v>
      </c>
    </row>
    <row r="50" spans="1:11" x14ac:dyDescent="0.3">
      <c r="A50" t="s">
        <v>229</v>
      </c>
      <c r="B50" t="s">
        <v>272</v>
      </c>
      <c r="C50" s="2">
        <f>all_league_teams!E50/all_league_teams!C50</f>
        <v>1.3611111111111112</v>
      </c>
      <c r="D50" s="2">
        <f>all_league_teams!H50/all_league_teams!C50</f>
        <v>1.2305555555555554</v>
      </c>
      <c r="E50" s="2">
        <f>all_league_teams!U50</f>
        <v>59.902597402597401</v>
      </c>
      <c r="F50">
        <f>all_league_teams!V50</f>
        <v>55.1</v>
      </c>
      <c r="G50">
        <f>all_league_teams!T50</f>
        <v>50.8</v>
      </c>
      <c r="H50" s="2">
        <f>(important_columns!I50/important_columns!J50)*100</f>
        <v>9.0216519647153159</v>
      </c>
      <c r="I50" s="2">
        <f>(important_columns!J50/important_columns!K50)</f>
        <v>1.0957820738137083</v>
      </c>
      <c r="J50" s="2">
        <f>important_columns!H50</f>
        <v>1.1111111111111112</v>
      </c>
      <c r="K50" s="2">
        <f>important_columns!I50</f>
        <v>1.125</v>
      </c>
    </row>
    <row r="51" spans="1:11" x14ac:dyDescent="0.3">
      <c r="A51" t="s">
        <v>229</v>
      </c>
      <c r="B51" t="s">
        <v>277</v>
      </c>
      <c r="C51" s="2">
        <f>all_league_teams!E51/all_league_teams!C51</f>
        <v>1.2285714285714286</v>
      </c>
      <c r="D51" s="2">
        <f>all_league_teams!H51/all_league_teams!C51</f>
        <v>1.2542857142857142</v>
      </c>
      <c r="E51" s="2">
        <f>all_league_teams!U51</f>
        <v>61.5</v>
      </c>
      <c r="F51">
        <f>all_league_teams!V51</f>
        <v>49.5</v>
      </c>
      <c r="G51">
        <f>all_league_teams!T51</f>
        <v>52.6</v>
      </c>
      <c r="H51" s="2">
        <f>(important_columns!I51/important_columns!J51)*100</f>
        <v>10.683229813664596</v>
      </c>
      <c r="I51" s="2">
        <f>(important_columns!J51/important_columns!K51)</f>
        <v>1.2115891132572432</v>
      </c>
      <c r="J51" s="2">
        <f>important_columns!H51</f>
        <v>1.5142857142857142</v>
      </c>
      <c r="K51" s="2">
        <f>important_columns!I51</f>
        <v>1.4742857142857144</v>
      </c>
    </row>
    <row r="52" spans="1:11" x14ac:dyDescent="0.3">
      <c r="A52" t="s">
        <v>229</v>
      </c>
      <c r="B52" t="s">
        <v>282</v>
      </c>
      <c r="C52" s="2">
        <f>all_league_teams!E52/all_league_teams!C52</f>
        <v>1.6111111111111112</v>
      </c>
      <c r="D52" s="2">
        <f>all_league_teams!H52/all_league_teams!C52</f>
        <v>1.7527777777777778</v>
      </c>
      <c r="E52" s="2">
        <f>all_league_teams!U52</f>
        <v>59.831932773109237</v>
      </c>
      <c r="F52">
        <f>all_league_teams!V52</f>
        <v>48.2</v>
      </c>
      <c r="G52">
        <f>all_league_teams!T52</f>
        <v>50.1</v>
      </c>
      <c r="H52" s="2">
        <f>(important_columns!I52/important_columns!J52)*100</f>
        <v>9.0956072351421202</v>
      </c>
      <c r="I52" s="2">
        <f>(important_columns!J52/important_columns!K52)</f>
        <v>0.9598214285714286</v>
      </c>
      <c r="J52" s="2">
        <f>important_columns!H52</f>
        <v>1.1111111111111112</v>
      </c>
      <c r="K52" s="2">
        <f>important_columns!I52</f>
        <v>0.97777777777777786</v>
      </c>
    </row>
    <row r="53" spans="1:11" x14ac:dyDescent="0.3">
      <c r="A53" t="s">
        <v>229</v>
      </c>
      <c r="B53" t="s">
        <v>287</v>
      </c>
      <c r="C53" s="2">
        <f>all_league_teams!E53/all_league_teams!C53</f>
        <v>1.4571428571428571</v>
      </c>
      <c r="D53" s="2">
        <f>all_league_teams!H53/all_league_teams!C53</f>
        <v>1.4171428571428573</v>
      </c>
      <c r="E53" s="2">
        <f>all_league_teams!U53</f>
        <v>59.585492227979273</v>
      </c>
      <c r="F53">
        <f>all_league_teams!V53</f>
        <v>54.9</v>
      </c>
      <c r="G53">
        <f>all_league_teams!T53</f>
        <v>46.2</v>
      </c>
      <c r="H53" s="2">
        <f>(important_columns!I53/important_columns!J53)*100</f>
        <v>11.121764141898371</v>
      </c>
      <c r="I53" s="2">
        <f>(important_columns!J53/important_columns!K53)</f>
        <v>1.0419580419580419</v>
      </c>
      <c r="J53" s="2">
        <f>important_columns!H53</f>
        <v>1.2285714285714286</v>
      </c>
      <c r="K53" s="2">
        <f>important_columns!I53</f>
        <v>1.1600000000000001</v>
      </c>
    </row>
    <row r="54" spans="1:11" x14ac:dyDescent="0.3">
      <c r="A54" t="s">
        <v>229</v>
      </c>
      <c r="B54" t="s">
        <v>292</v>
      </c>
      <c r="C54" s="2">
        <f>all_league_teams!E54/all_league_teams!C54</f>
        <v>1.5</v>
      </c>
      <c r="D54" s="2">
        <f>all_league_teams!H54/all_league_teams!C54</f>
        <v>1.1583333333333334</v>
      </c>
      <c r="E54" s="2">
        <f>all_league_teams!U54</f>
        <v>61.346153846153847</v>
      </c>
      <c r="F54">
        <f>all_league_teams!V54</f>
        <v>45.5</v>
      </c>
      <c r="G54">
        <f>all_league_teams!T54</f>
        <v>53.1</v>
      </c>
      <c r="H54" s="2">
        <f>(important_columns!I54/important_columns!J54)*100</f>
        <v>12.452960982372746</v>
      </c>
      <c r="I54" s="2">
        <f>(important_columns!J54/important_columns!K54)</f>
        <v>0.7525150905432596</v>
      </c>
      <c r="J54" s="2">
        <f>important_columns!H54</f>
        <v>1.5555555555555556</v>
      </c>
      <c r="K54" s="2">
        <f>important_columns!I54</f>
        <v>1.3972222222222221</v>
      </c>
    </row>
    <row r="55" spans="1:11" x14ac:dyDescent="0.3">
      <c r="A55" t="s">
        <v>229</v>
      </c>
      <c r="B55" t="s">
        <v>297</v>
      </c>
      <c r="C55" s="2">
        <f>all_league_teams!E55/all_league_teams!C55</f>
        <v>1.3428571428571427</v>
      </c>
      <c r="D55" s="2">
        <f>all_league_teams!H55/all_league_teams!C55</f>
        <v>1.4685714285714286</v>
      </c>
      <c r="E55" s="2">
        <f>all_league_teams!U55</f>
        <v>61.784511784511793</v>
      </c>
      <c r="F55">
        <f>all_league_teams!V55</f>
        <v>49.5</v>
      </c>
      <c r="G55">
        <f>all_league_teams!T55</f>
        <v>39.700000000000003</v>
      </c>
      <c r="H55" s="2">
        <f>(important_columns!I55/important_columns!J55)*100</f>
        <v>9.5029010506507774</v>
      </c>
      <c r="I55" s="2">
        <f>(important_columns!J55/important_columns!K55)</f>
        <v>1.1694480102695763</v>
      </c>
      <c r="J55" s="2">
        <f>important_columns!H55</f>
        <v>1.0857142857142856</v>
      </c>
      <c r="K55" s="2">
        <f>important_columns!I55</f>
        <v>0.86571428571428577</v>
      </c>
    </row>
    <row r="56" spans="1:11" x14ac:dyDescent="0.3">
      <c r="A56" t="s">
        <v>229</v>
      </c>
      <c r="B56" t="s">
        <v>302</v>
      </c>
      <c r="C56" s="2">
        <f>all_league_teams!E56/all_league_teams!C56</f>
        <v>1.1428571428571428</v>
      </c>
      <c r="D56" s="2">
        <f>all_league_teams!H56/all_league_teams!C56</f>
        <v>1.1542857142857141</v>
      </c>
      <c r="E56" s="2">
        <f>all_league_teams!U56</f>
        <v>62.267657992565049</v>
      </c>
      <c r="F56">
        <f>all_league_teams!V56</f>
        <v>52.5</v>
      </c>
      <c r="G56">
        <f>all_league_teams!T56</f>
        <v>46.7</v>
      </c>
      <c r="H56" s="2">
        <f>(important_columns!I56/important_columns!J56)*100</f>
        <v>10.279082619508152</v>
      </c>
      <c r="I56" s="2">
        <f>(important_columns!J56/important_columns!K56)</f>
        <v>1.0444444444444443</v>
      </c>
      <c r="J56" s="2">
        <f>important_columns!H56</f>
        <v>0.94285714285714284</v>
      </c>
      <c r="K56" s="2">
        <f>important_columns!I56</f>
        <v>1.0628571428571429</v>
      </c>
    </row>
    <row r="57" spans="1:11" x14ac:dyDescent="0.3">
      <c r="A57" t="s">
        <v>229</v>
      </c>
      <c r="B57" t="s">
        <v>306</v>
      </c>
      <c r="C57" s="2">
        <f>all_league_teams!E57/all_league_teams!C57</f>
        <v>0.97142857142857142</v>
      </c>
      <c r="D57" s="2">
        <f>all_league_teams!H57/all_league_teams!C57</f>
        <v>1.2342857142857144</v>
      </c>
      <c r="E57" s="2">
        <f>all_league_teams!U57</f>
        <v>60.333333333333343</v>
      </c>
      <c r="F57">
        <f>all_league_teams!V57</f>
        <v>51.3</v>
      </c>
      <c r="G57">
        <f>all_league_teams!T57</f>
        <v>42.6</v>
      </c>
      <c r="H57" s="2">
        <f>(important_columns!I57/important_columns!J57)*100</f>
        <v>8.5391584957180093</v>
      </c>
      <c r="I57" s="2">
        <f>(important_columns!J57/important_columns!K57)</f>
        <v>1.1362290227048371</v>
      </c>
      <c r="J57" s="2">
        <f>important_columns!H57</f>
        <v>0.88571428571428568</v>
      </c>
      <c r="K57" s="2">
        <f>important_columns!I57</f>
        <v>0.98285714285714276</v>
      </c>
    </row>
    <row r="58" spans="1:11" x14ac:dyDescent="0.3">
      <c r="A58" t="s">
        <v>229</v>
      </c>
      <c r="B58" t="s">
        <v>311</v>
      </c>
      <c r="C58" s="2">
        <f>all_league_teams!E58/all_league_teams!C58</f>
        <v>1.3428571428571427</v>
      </c>
      <c r="D58" s="2">
        <f>all_league_teams!H58/all_league_teams!C58</f>
        <v>1.2285714285714286</v>
      </c>
      <c r="E58" s="2">
        <f>all_league_teams!U58</f>
        <v>61.176470588235297</v>
      </c>
      <c r="F58">
        <f>all_league_teams!V58</f>
        <v>48</v>
      </c>
      <c r="G58">
        <f>all_league_teams!T58</f>
        <v>45.3</v>
      </c>
      <c r="H58" s="2">
        <f>(important_columns!I58/important_columns!J58)*100</f>
        <v>10.560224089635856</v>
      </c>
      <c r="I58" s="2">
        <f>(important_columns!J58/important_columns!K58)</f>
        <v>1.02</v>
      </c>
      <c r="J58" s="2">
        <f>important_columns!H58</f>
        <v>1</v>
      </c>
      <c r="K58" s="2">
        <f>important_columns!I58</f>
        <v>1.0771428571428572</v>
      </c>
    </row>
    <row r="59" spans="1:11" x14ac:dyDescent="0.3">
      <c r="A59" t="s">
        <v>229</v>
      </c>
      <c r="B59" t="s">
        <v>316</v>
      </c>
      <c r="C59" s="2">
        <f>all_league_teams!E59/all_league_teams!C59</f>
        <v>1.2</v>
      </c>
      <c r="D59" s="2">
        <f>all_league_teams!H59/all_league_teams!C59</f>
        <v>1.28</v>
      </c>
      <c r="E59" s="2">
        <f>all_league_teams!U59</f>
        <v>62.627986348122867</v>
      </c>
      <c r="F59">
        <f>all_league_teams!V59</f>
        <v>47.5</v>
      </c>
      <c r="G59">
        <f>all_league_teams!T59</f>
        <v>51.9</v>
      </c>
      <c r="H59" s="2">
        <f>(important_columns!I59/important_columns!J59)*100</f>
        <v>8.8932376603609473</v>
      </c>
      <c r="I59" s="2">
        <f>(important_columns!J59/important_columns!K59)</f>
        <v>1.1827182718271829</v>
      </c>
      <c r="J59" s="2">
        <f>important_columns!H59</f>
        <v>1.0571428571428572</v>
      </c>
      <c r="K59" s="2">
        <f>important_columns!I59</f>
        <v>1.1685714285714286</v>
      </c>
    </row>
    <row r="60" spans="1:11" x14ac:dyDescent="0.3">
      <c r="A60" t="s">
        <v>229</v>
      </c>
      <c r="B60" t="s">
        <v>321</v>
      </c>
      <c r="C60" s="2">
        <f>all_league_teams!E60/all_league_teams!C60</f>
        <v>2.3888888888888888</v>
      </c>
      <c r="D60" s="2">
        <f>all_league_teams!H60/all_league_teams!C60</f>
        <v>1.7805555555555554</v>
      </c>
      <c r="E60" s="2">
        <f>all_league_teams!U60</f>
        <v>59.464285714285722</v>
      </c>
      <c r="F60">
        <f>all_league_teams!V60</f>
        <v>50.4</v>
      </c>
      <c r="G60">
        <f>all_league_teams!T60</f>
        <v>42.6</v>
      </c>
      <c r="H60" s="2">
        <f>(important_columns!I60/important_columns!J60)*100</f>
        <v>10.25544230527243</v>
      </c>
      <c r="I60" s="2">
        <f>(important_columns!J60/important_columns!K60)</f>
        <v>1.1148989898989898</v>
      </c>
      <c r="J60" s="2">
        <f>important_columns!H60</f>
        <v>0.72222222222222221</v>
      </c>
      <c r="K60" s="2">
        <f>important_columns!I60</f>
        <v>0.90555555555555556</v>
      </c>
    </row>
    <row r="61" spans="1:11" x14ac:dyDescent="0.3">
      <c r="A61" t="s">
        <v>229</v>
      </c>
      <c r="B61" t="s">
        <v>326</v>
      </c>
      <c r="C61" s="2">
        <f>all_league_teams!E61/all_league_teams!C61</f>
        <v>1.5142857142857142</v>
      </c>
      <c r="D61" s="2">
        <f>all_league_teams!H61/all_league_teams!C61</f>
        <v>1.6228571428571428</v>
      </c>
      <c r="E61" s="2">
        <f>all_league_teams!U61</f>
        <v>60.720411663807887</v>
      </c>
      <c r="F61">
        <f>all_league_teams!V61</f>
        <v>43.3</v>
      </c>
      <c r="G61">
        <f>all_league_teams!T61</f>
        <v>42.1</v>
      </c>
      <c r="H61" s="2">
        <f>(important_columns!I61/important_columns!J61)*100</f>
        <v>10.642264023046941</v>
      </c>
      <c r="I61" s="2">
        <f>(important_columns!J61/important_columns!K61)</f>
        <v>1.1005221932114881</v>
      </c>
      <c r="J61" s="2">
        <f>important_columns!H61</f>
        <v>1</v>
      </c>
      <c r="K61" s="2">
        <f>important_columns!I61</f>
        <v>0.89714285714285713</v>
      </c>
    </row>
    <row r="62" spans="1:11" x14ac:dyDescent="0.3">
      <c r="A62" t="s">
        <v>331</v>
      </c>
      <c r="B62" t="s">
        <v>332</v>
      </c>
      <c r="C62" s="2">
        <f>all_league_teams!E62/all_league_teams!C62</f>
        <v>0.96969696969696972</v>
      </c>
      <c r="D62" s="2">
        <f>all_league_teams!H62/all_league_teams!C62</f>
        <v>0.76060606060606062</v>
      </c>
      <c r="E62" s="2">
        <f>all_league_teams!U62</f>
        <v>59.67413441955194</v>
      </c>
      <c r="F62">
        <f>all_league_teams!V62</f>
        <v>55.6</v>
      </c>
      <c r="G62">
        <f>all_league_teams!T62</f>
        <v>67.900000000000006</v>
      </c>
      <c r="H62" s="2">
        <f>(important_columns!I62/important_columns!J62)*100</f>
        <v>12.908930150309459</v>
      </c>
      <c r="I62" s="2">
        <f>(important_columns!J62/important_columns!K62)</f>
        <v>0.82350371341197037</v>
      </c>
      <c r="J62" s="2">
        <f>important_columns!H62</f>
        <v>2.8787878787878789</v>
      </c>
      <c r="K62" s="2">
        <f>important_columns!I62</f>
        <v>2.4333333333333331</v>
      </c>
    </row>
    <row r="63" spans="1:11" x14ac:dyDescent="0.3">
      <c r="A63" t="s">
        <v>331</v>
      </c>
      <c r="B63" t="s">
        <v>336</v>
      </c>
      <c r="C63" s="2">
        <f>all_league_teams!E63/all_league_teams!C63</f>
        <v>1.2424242424242424</v>
      </c>
      <c r="D63" s="2">
        <f>all_league_teams!H63/all_league_teams!C63</f>
        <v>1.0060606060606061</v>
      </c>
      <c r="E63" s="2">
        <f>all_league_teams!U63</f>
        <v>65.374677002583979</v>
      </c>
      <c r="F63">
        <f>all_league_teams!V63</f>
        <v>52.5</v>
      </c>
      <c r="G63">
        <f>all_league_teams!T63</f>
        <v>59.4</v>
      </c>
      <c r="H63" s="2">
        <f>(important_columns!I63/important_columns!J63)*100</f>
        <v>11.277432964179953</v>
      </c>
      <c r="I63" s="2">
        <f>(important_columns!J63/important_columns!K63)</f>
        <v>0.84550084889643451</v>
      </c>
      <c r="J63" s="2">
        <f>important_columns!H63</f>
        <v>2.1212121212121211</v>
      </c>
      <c r="K63" s="2">
        <f>important_columns!I63</f>
        <v>1.6848484848484848</v>
      </c>
    </row>
    <row r="64" spans="1:11" x14ac:dyDescent="0.3">
      <c r="A64" t="s">
        <v>331</v>
      </c>
      <c r="B64" t="s">
        <v>341</v>
      </c>
      <c r="C64" s="2">
        <f>all_league_teams!E64/all_league_teams!C64</f>
        <v>1.3636363636363635</v>
      </c>
      <c r="D64" s="2">
        <f>all_league_teams!H64/all_league_teams!C64</f>
        <v>1.5393939393939393</v>
      </c>
      <c r="E64" s="2">
        <f>all_league_teams!U64</f>
        <v>61.625708884688088</v>
      </c>
      <c r="F64">
        <f>all_league_teams!V64</f>
        <v>52.7</v>
      </c>
      <c r="G64">
        <f>all_league_teams!T64</f>
        <v>52.3</v>
      </c>
      <c r="H64" s="2">
        <f>(important_columns!I64/important_columns!J64)*100</f>
        <v>11.461245875210963</v>
      </c>
      <c r="I64" s="2">
        <f>(important_columns!J64/important_columns!K64)</f>
        <v>0.97964169381107491</v>
      </c>
      <c r="J64" s="2">
        <f>important_columns!H64</f>
        <v>1.5454545454545454</v>
      </c>
      <c r="K64" s="2">
        <f>important_columns!I64</f>
        <v>1.3787878787878789</v>
      </c>
    </row>
    <row r="65" spans="1:11" x14ac:dyDescent="0.3">
      <c r="A65" t="s">
        <v>331</v>
      </c>
      <c r="B65" t="s">
        <v>346</v>
      </c>
      <c r="C65" s="2">
        <f>all_league_teams!E65/all_league_teams!C65</f>
        <v>1.5454545454545454</v>
      </c>
      <c r="D65" s="2">
        <f>all_league_teams!H65/all_league_teams!C65</f>
        <v>1.2727272727272727</v>
      </c>
      <c r="E65" s="2">
        <f>all_league_teams!U65</f>
        <v>61.493123772102173</v>
      </c>
      <c r="F65">
        <f>all_league_teams!V65</f>
        <v>53.5</v>
      </c>
      <c r="G65">
        <f>all_league_teams!T65</f>
        <v>58.4</v>
      </c>
      <c r="H65" s="2">
        <f>(important_columns!I65/important_columns!J65)*100</f>
        <v>12.760314768923092</v>
      </c>
      <c r="I65" s="2">
        <f>(important_columns!J65/important_columns!K65)</f>
        <v>0.98655343241330495</v>
      </c>
      <c r="J65" s="2">
        <f>important_columns!H65</f>
        <v>2.0606060606060606</v>
      </c>
      <c r="K65" s="2">
        <f>important_columns!I65</f>
        <v>1.7787878787878788</v>
      </c>
    </row>
    <row r="66" spans="1:11" x14ac:dyDescent="0.3">
      <c r="A66" t="s">
        <v>331</v>
      </c>
      <c r="B66" t="s">
        <v>351</v>
      </c>
      <c r="C66" s="2">
        <f>all_league_teams!E66/all_league_teams!C66</f>
        <v>1.5454545454545454</v>
      </c>
      <c r="D66" s="2">
        <f>all_league_teams!H66/all_league_teams!C66</f>
        <v>1.3878787878787877</v>
      </c>
      <c r="E66" s="2">
        <f>all_league_teams!U66</f>
        <v>58.924731182795703</v>
      </c>
      <c r="F66">
        <f>all_league_teams!V66</f>
        <v>50.7</v>
      </c>
      <c r="G66">
        <f>all_league_teams!T66</f>
        <v>57.4</v>
      </c>
      <c r="H66" s="2">
        <f>(important_columns!I66/important_columns!J66)*100</f>
        <v>13.263129832044788</v>
      </c>
      <c r="I66" s="2">
        <f>(important_columns!J66/important_columns!K66)</f>
        <v>0.96875</v>
      </c>
      <c r="J66" s="2">
        <f>important_columns!H66</f>
        <v>1.8484848484848484</v>
      </c>
      <c r="K66" s="2">
        <f>important_columns!I66</f>
        <v>1.8090909090909091</v>
      </c>
    </row>
    <row r="67" spans="1:11" x14ac:dyDescent="0.3">
      <c r="A67" t="s">
        <v>331</v>
      </c>
      <c r="B67" t="s">
        <v>356</v>
      </c>
      <c r="C67" s="2">
        <f>all_league_teams!E67/all_league_teams!C67</f>
        <v>1.3636363636363635</v>
      </c>
      <c r="D67" s="2">
        <f>all_league_teams!H67/all_league_teams!C67</f>
        <v>1.4333333333333333</v>
      </c>
      <c r="E67" s="2">
        <f>all_league_teams!U67</f>
        <v>60.73394495412844</v>
      </c>
      <c r="F67">
        <f>all_league_teams!V67</f>
        <v>52.3</v>
      </c>
      <c r="G67">
        <f>all_league_teams!T67</f>
        <v>50</v>
      </c>
      <c r="H67" s="2">
        <f>(important_columns!I67/important_columns!J67)*100</f>
        <v>13.45616616552577</v>
      </c>
      <c r="I67" s="2">
        <f>(important_columns!J67/important_columns!K67)</f>
        <v>1.2553003533568905</v>
      </c>
      <c r="J67" s="2">
        <f>important_columns!H67</f>
        <v>1.9696969696969697</v>
      </c>
      <c r="K67" s="2">
        <f>important_columns!I67</f>
        <v>1.9121212121212121</v>
      </c>
    </row>
    <row r="68" spans="1:11" x14ac:dyDescent="0.3">
      <c r="A68" t="s">
        <v>331</v>
      </c>
      <c r="B68" t="s">
        <v>360</v>
      </c>
      <c r="C68" s="2">
        <f>all_league_teams!E68/all_league_teams!C68</f>
        <v>1.6363636363636365</v>
      </c>
      <c r="D68" s="2">
        <f>all_league_teams!H68/all_league_teams!C68</f>
        <v>1.5636363636363637</v>
      </c>
      <c r="E68" s="2">
        <f>all_league_teams!U68</f>
        <v>61.924686192468613</v>
      </c>
      <c r="F68">
        <f>all_league_teams!V68</f>
        <v>48</v>
      </c>
      <c r="G68">
        <f>all_league_teams!T68</f>
        <v>46.2</v>
      </c>
      <c r="H68" s="2">
        <f>(important_columns!I68/important_columns!J68)*100</f>
        <v>11.032422797128678</v>
      </c>
      <c r="I68" s="2">
        <f>(important_columns!J68/important_columns!K68)</f>
        <v>1.1626617375231054</v>
      </c>
      <c r="J68" s="2">
        <f>important_columns!H68</f>
        <v>1.6666666666666667</v>
      </c>
      <c r="K68" s="2">
        <f>important_columns!I68</f>
        <v>1.3878787878787877</v>
      </c>
    </row>
    <row r="69" spans="1:11" x14ac:dyDescent="0.3">
      <c r="A69" t="s">
        <v>331</v>
      </c>
      <c r="B69" t="s">
        <v>364</v>
      </c>
      <c r="C69" s="2">
        <f>all_league_teams!E69/all_league_teams!C69</f>
        <v>1.9393939393939394</v>
      </c>
      <c r="D69" s="2">
        <f>all_league_teams!H69/all_league_teams!C69</f>
        <v>1.6454545454545453</v>
      </c>
      <c r="E69" s="2">
        <f>all_league_teams!U69</f>
        <v>59.05797101449275</v>
      </c>
      <c r="F69">
        <f>all_league_teams!V69</f>
        <v>49.1</v>
      </c>
      <c r="G69">
        <f>all_league_teams!T69</f>
        <v>49.2</v>
      </c>
      <c r="H69" s="2">
        <f>(important_columns!I69/important_columns!J69)*100</f>
        <v>9.7246226523793062</v>
      </c>
      <c r="I69" s="2">
        <f>(important_columns!J69/important_columns!K69)</f>
        <v>1.163716814159292</v>
      </c>
      <c r="J69" s="2">
        <f>important_columns!H69</f>
        <v>1.393939393939394</v>
      </c>
      <c r="K69" s="2">
        <f>important_columns!I69</f>
        <v>1.2787878787878788</v>
      </c>
    </row>
    <row r="70" spans="1:11" x14ac:dyDescent="0.3">
      <c r="A70" t="s">
        <v>331</v>
      </c>
      <c r="B70" t="s">
        <v>368</v>
      </c>
      <c r="C70" s="2">
        <f>all_league_teams!E70/all_league_teams!C70</f>
        <v>1.5151515151515151</v>
      </c>
      <c r="D70" s="2">
        <f>all_league_teams!H70/all_league_teams!C70</f>
        <v>1.2272727272727273</v>
      </c>
      <c r="E70" s="2">
        <f>all_league_teams!U70</f>
        <v>62.145748987854248</v>
      </c>
      <c r="F70">
        <f>all_league_teams!V70</f>
        <v>49.1</v>
      </c>
      <c r="G70">
        <f>all_league_teams!T70</f>
        <v>48.4</v>
      </c>
      <c r="H70" s="2">
        <f>(important_columns!I70/important_columns!J70)*100</f>
        <v>10.957454847729162</v>
      </c>
      <c r="I70" s="2">
        <f>(important_columns!J70/important_columns!K70)</f>
        <v>1.1457142857142857</v>
      </c>
      <c r="J70" s="2">
        <f>important_columns!H70</f>
        <v>1.4545454545454546</v>
      </c>
      <c r="K70" s="2">
        <f>important_columns!I70</f>
        <v>1.3181818181818181</v>
      </c>
    </row>
    <row r="71" spans="1:11" x14ac:dyDescent="0.3">
      <c r="A71" t="s">
        <v>331</v>
      </c>
      <c r="B71" t="s">
        <v>373</v>
      </c>
      <c r="C71" s="2">
        <f>all_league_teams!E71/all_league_teams!C71</f>
        <v>1.2424242424242424</v>
      </c>
      <c r="D71" s="2">
        <f>all_league_teams!H71/all_league_teams!C71</f>
        <v>1.4212121212121211</v>
      </c>
      <c r="E71" s="2">
        <f>all_league_teams!U71</f>
        <v>57.559198542805099</v>
      </c>
      <c r="F71">
        <f>all_league_teams!V71</f>
        <v>47</v>
      </c>
      <c r="G71">
        <f>all_league_teams!T71</f>
        <v>50.4</v>
      </c>
      <c r="H71" s="2">
        <f>(important_columns!I71/important_columns!J71)*100</f>
        <v>11.834765566108848</v>
      </c>
      <c r="I71" s="2">
        <f>(important_columns!J71/important_columns!K71)</f>
        <v>1.0739091718610865</v>
      </c>
      <c r="J71" s="2">
        <f>important_columns!H71</f>
        <v>1.606060606060606</v>
      </c>
      <c r="K71" s="2">
        <f>important_columns!I71</f>
        <v>1.4272727272727272</v>
      </c>
    </row>
    <row r="72" spans="1:11" x14ac:dyDescent="0.3">
      <c r="A72" t="s">
        <v>331</v>
      </c>
      <c r="B72" t="s">
        <v>378</v>
      </c>
      <c r="C72" s="2">
        <f>all_league_teams!E72/all_league_teams!C72</f>
        <v>1.696969696969697</v>
      </c>
      <c r="D72" s="2">
        <f>all_league_teams!H72/all_league_teams!C72</f>
        <v>1.8696969696969699</v>
      </c>
      <c r="E72" s="2">
        <f>all_league_teams!U72</f>
        <v>56.147540983606561</v>
      </c>
      <c r="F72">
        <f>all_league_teams!V72</f>
        <v>52.9</v>
      </c>
      <c r="G72">
        <f>all_league_teams!T72</f>
        <v>49.3</v>
      </c>
      <c r="H72" s="2">
        <f>(important_columns!I72/important_columns!J72)*100</f>
        <v>12.494017481548655</v>
      </c>
      <c r="I72" s="2">
        <f>(important_columns!J72/important_columns!K72)</f>
        <v>1.3351831298557157</v>
      </c>
      <c r="J72" s="2">
        <f>important_columns!H72</f>
        <v>1.6666666666666667</v>
      </c>
      <c r="K72" s="2">
        <f>important_columns!I72</f>
        <v>1.5030303030303032</v>
      </c>
    </row>
    <row r="73" spans="1:11" x14ac:dyDescent="0.3">
      <c r="A73" t="s">
        <v>331</v>
      </c>
      <c r="B73" t="s">
        <v>381</v>
      </c>
      <c r="C73" s="2">
        <f>all_league_teams!E73/all_league_teams!C73</f>
        <v>1.696969696969697</v>
      </c>
      <c r="D73" s="2">
        <f>all_league_teams!H73/all_league_teams!C73</f>
        <v>1.4090909090909092</v>
      </c>
      <c r="E73" s="2">
        <f>all_league_teams!U73</f>
        <v>58.239700374531843</v>
      </c>
      <c r="F73">
        <f>all_league_teams!V73</f>
        <v>50.2</v>
      </c>
      <c r="G73">
        <f>all_league_teams!T73</f>
        <v>50</v>
      </c>
      <c r="H73" s="2">
        <f>(important_columns!I73/important_columns!J73)*100</f>
        <v>11.387917637917637</v>
      </c>
      <c r="I73" s="2">
        <f>(important_columns!J73/important_columns!K73)</f>
        <v>1.2140077821011674</v>
      </c>
      <c r="J73" s="2">
        <f>important_columns!H73</f>
        <v>1.5151515151515151</v>
      </c>
      <c r="K73" s="2">
        <f>important_columns!I73</f>
        <v>1.4212121212121211</v>
      </c>
    </row>
    <row r="74" spans="1:11" x14ac:dyDescent="0.3">
      <c r="A74" t="s">
        <v>331</v>
      </c>
      <c r="B74" t="s">
        <v>386</v>
      </c>
      <c r="C74" s="2">
        <f>all_league_teams!E74/all_league_teams!C74</f>
        <v>1.4848484848484849</v>
      </c>
      <c r="D74" s="2">
        <f>all_league_teams!H74/all_league_teams!C74</f>
        <v>1.4575757575757575</v>
      </c>
      <c r="E74" s="2">
        <f>all_league_teams!U74</f>
        <v>64.301552106430165</v>
      </c>
      <c r="F74">
        <f>all_league_teams!V74</f>
        <v>51.5</v>
      </c>
      <c r="G74">
        <f>all_league_teams!T74</f>
        <v>43.8</v>
      </c>
      <c r="H74" s="2">
        <f>(important_columns!I74/important_columns!J74)*100</f>
        <v>8.7336244541484724</v>
      </c>
      <c r="I74" s="2">
        <f>(important_columns!J74/important_columns!K74)</f>
        <v>1.1964472309299894</v>
      </c>
      <c r="J74" s="2">
        <f>important_columns!H74</f>
        <v>1.0303030303030303</v>
      </c>
      <c r="K74" s="2">
        <f>important_columns!I74</f>
        <v>1</v>
      </c>
    </row>
    <row r="75" spans="1:11" x14ac:dyDescent="0.3">
      <c r="A75" t="s">
        <v>331</v>
      </c>
      <c r="B75" t="s">
        <v>391</v>
      </c>
      <c r="C75" s="2">
        <f>all_league_teams!E75/all_league_teams!C75</f>
        <v>1.5151515151515151</v>
      </c>
      <c r="D75" s="2">
        <f>all_league_teams!H75/all_league_teams!C75</f>
        <v>1.396969696969697</v>
      </c>
      <c r="E75" s="2">
        <f>all_league_teams!U75</f>
        <v>59.42307692307692</v>
      </c>
      <c r="F75">
        <f>all_league_teams!V75</f>
        <v>49.5</v>
      </c>
      <c r="G75">
        <f>all_league_teams!T75</f>
        <v>40</v>
      </c>
      <c r="H75" s="2">
        <f>(important_columns!I75/important_columns!J75)*100</f>
        <v>8.853669870619024</v>
      </c>
      <c r="I75" s="2">
        <f>(important_columns!J75/important_columns!K75)</f>
        <v>1.4440559440559442</v>
      </c>
      <c r="J75" s="2">
        <f>important_columns!H75</f>
        <v>1</v>
      </c>
      <c r="K75" s="2">
        <f>important_columns!I75</f>
        <v>1.0969696969696972</v>
      </c>
    </row>
    <row r="76" spans="1:11" x14ac:dyDescent="0.3">
      <c r="A76" t="s">
        <v>331</v>
      </c>
      <c r="B76" t="s">
        <v>395</v>
      </c>
      <c r="C76" s="2">
        <f>all_league_teams!E76/all_league_teams!C76</f>
        <v>1.8181818181818181</v>
      </c>
      <c r="D76" s="2">
        <f>all_league_teams!H76/all_league_teams!C76</f>
        <v>1.6787878787878787</v>
      </c>
      <c r="E76" s="2">
        <f>all_league_teams!U76</f>
        <v>57.737104825291183</v>
      </c>
      <c r="F76">
        <f>all_league_teams!V76</f>
        <v>46</v>
      </c>
      <c r="G76">
        <f>all_league_teams!T76</f>
        <v>43.2</v>
      </c>
      <c r="H76" s="2">
        <f>(important_columns!I76/important_columns!J76)*100</f>
        <v>10.269065435440218</v>
      </c>
      <c r="I76" s="2">
        <f>(important_columns!J76/important_columns!K76)</f>
        <v>1.3187066974595842</v>
      </c>
      <c r="J76" s="2">
        <f>important_columns!H76</f>
        <v>1.0909090909090908</v>
      </c>
      <c r="K76" s="2">
        <f>important_columns!I76</f>
        <v>1.1727272727272728</v>
      </c>
    </row>
    <row r="77" spans="1:11" x14ac:dyDescent="0.3">
      <c r="A77" t="s">
        <v>331</v>
      </c>
      <c r="B77" t="s">
        <v>398</v>
      </c>
      <c r="C77" s="2">
        <f>all_league_teams!E77/all_league_teams!C77</f>
        <v>1.1818181818181819</v>
      </c>
      <c r="D77" s="2">
        <f>all_league_teams!H77/all_league_teams!C77</f>
        <v>1.3333333333333333</v>
      </c>
      <c r="E77" s="2">
        <f>all_league_teams!U77</f>
        <v>58.614232209737828</v>
      </c>
      <c r="F77">
        <f>all_league_teams!V77</f>
        <v>44.7</v>
      </c>
      <c r="G77">
        <f>all_league_teams!T77</f>
        <v>43.8</v>
      </c>
      <c r="H77" s="2">
        <f>(important_columns!I77/important_columns!J77)*100</f>
        <v>9.4015696533682149</v>
      </c>
      <c r="I77" s="2">
        <f>(important_columns!J77/important_columns!K77)</f>
        <v>1.1729957805907172</v>
      </c>
      <c r="J77" s="2">
        <f>important_columns!H77</f>
        <v>0.84848484848484851</v>
      </c>
      <c r="K77" s="2">
        <f>important_columns!I77</f>
        <v>1.0454545454545454</v>
      </c>
    </row>
    <row r="78" spans="1:11" x14ac:dyDescent="0.3">
      <c r="A78" t="s">
        <v>331</v>
      </c>
      <c r="B78" t="s">
        <v>403</v>
      </c>
      <c r="C78" s="2">
        <f>all_league_teams!E78/all_league_teams!C78</f>
        <v>2.0303030303030303</v>
      </c>
      <c r="D78" s="2">
        <f>all_league_teams!H78/all_league_teams!C78</f>
        <v>1.8909090909090909</v>
      </c>
      <c r="E78" s="2">
        <f>all_league_teams!U78</f>
        <v>60.103626943005182</v>
      </c>
      <c r="F78">
        <f>all_league_teams!V78</f>
        <v>52.9</v>
      </c>
      <c r="G78">
        <f>all_league_teams!T78</f>
        <v>45.6</v>
      </c>
      <c r="H78" s="2">
        <f>(important_columns!I78/important_columns!J78)*100</f>
        <v>9.5507605235231701</v>
      </c>
      <c r="I78" s="2">
        <f>(important_columns!J78/important_columns!K78)</f>
        <v>1.3713980789754536</v>
      </c>
      <c r="J78" s="2">
        <f>important_columns!H78</f>
        <v>0.93939393939393945</v>
      </c>
      <c r="K78" s="2">
        <f>important_columns!I78</f>
        <v>1.2272727272727273</v>
      </c>
    </row>
    <row r="79" spans="1:11" x14ac:dyDescent="0.3">
      <c r="A79" t="s">
        <v>331</v>
      </c>
      <c r="B79" t="s">
        <v>408</v>
      </c>
      <c r="C79" s="2">
        <f>all_league_teams!E79/all_league_teams!C79</f>
        <v>2.3333333333333335</v>
      </c>
      <c r="D79" s="2">
        <f>all_league_teams!H79/all_league_teams!C79</f>
        <v>1.7757575757575759</v>
      </c>
      <c r="E79" s="2">
        <f>all_league_teams!U79</f>
        <v>60.496183206106871</v>
      </c>
      <c r="F79">
        <f>all_league_teams!V79</f>
        <v>47.1</v>
      </c>
      <c r="G79">
        <f>all_league_teams!T79</f>
        <v>44.1</v>
      </c>
      <c r="H79" s="2">
        <f>(important_columns!I79/important_columns!J79)*100</f>
        <v>10.742053353114096</v>
      </c>
      <c r="I79" s="2">
        <f>(important_columns!J79/important_columns!K79)</f>
        <v>1.4785522788203753</v>
      </c>
      <c r="J79" s="2">
        <f>important_columns!H79</f>
        <v>1.4848484848484849</v>
      </c>
      <c r="K79" s="2">
        <f>important_columns!I79</f>
        <v>1.1848484848484848</v>
      </c>
    </row>
    <row r="80" spans="1:11" x14ac:dyDescent="0.3">
      <c r="A80" t="s">
        <v>412</v>
      </c>
      <c r="B80" t="s">
        <v>413</v>
      </c>
      <c r="C80" s="2">
        <f>all_league_teams!E80/all_league_teams!C80</f>
        <v>1.0303030303030303</v>
      </c>
      <c r="D80" s="2">
        <f>all_league_teams!H80/all_league_teams!C80</f>
        <v>0.92727272727272736</v>
      </c>
      <c r="E80" s="2">
        <f>all_league_teams!U80</f>
        <v>62.233169129720856</v>
      </c>
      <c r="F80">
        <f>all_league_teams!V80</f>
        <v>55.2</v>
      </c>
      <c r="G80">
        <f>all_league_teams!T80</f>
        <v>68.099999999999994</v>
      </c>
      <c r="H80" s="2">
        <f>(important_columns!I80/important_columns!J80)*100</f>
        <v>14.115092290988054</v>
      </c>
      <c r="I80" s="2">
        <f>(important_columns!J80/important_columns!K80)</f>
        <v>0.92469879518072284</v>
      </c>
      <c r="J80" s="2">
        <f>important_columns!H80</f>
        <v>2.6969696969696968</v>
      </c>
      <c r="K80" s="2">
        <f>important_columns!I80</f>
        <v>2.6</v>
      </c>
    </row>
    <row r="81" spans="1:11" x14ac:dyDescent="0.3">
      <c r="A81" t="s">
        <v>412</v>
      </c>
      <c r="B81" t="s">
        <v>417</v>
      </c>
      <c r="C81" s="2">
        <f>all_league_teams!E81/all_league_teams!C81</f>
        <v>1.1212121212121211</v>
      </c>
      <c r="D81" s="2">
        <f>all_league_teams!H81/all_league_teams!C81</f>
        <v>1.0030303030303032</v>
      </c>
      <c r="E81" s="2">
        <f>all_league_teams!U81</f>
        <v>64.427480916030532</v>
      </c>
      <c r="F81">
        <f>all_league_teams!V81</f>
        <v>49.8</v>
      </c>
      <c r="G81">
        <f>all_league_teams!T81</f>
        <v>55</v>
      </c>
      <c r="H81" s="2">
        <f>(important_columns!I81/important_columns!J81)*100</f>
        <v>14.843557526484355</v>
      </c>
      <c r="I81" s="2">
        <f>(important_columns!J81/important_columns!K81)</f>
        <v>1.1047904191616766</v>
      </c>
      <c r="J81" s="2">
        <f>important_columns!H81</f>
        <v>1.9090909090909092</v>
      </c>
      <c r="K81" s="2">
        <f>important_columns!I81</f>
        <v>2.1909090909090909</v>
      </c>
    </row>
    <row r="82" spans="1:11" x14ac:dyDescent="0.3">
      <c r="A82" t="s">
        <v>412</v>
      </c>
      <c r="B82" t="s">
        <v>421</v>
      </c>
      <c r="C82" s="2">
        <f>all_league_teams!E82/all_league_teams!C82</f>
        <v>1.0606060606060606</v>
      </c>
      <c r="D82" s="2">
        <f>all_league_teams!H82/all_league_teams!C82</f>
        <v>1.2818181818181817</v>
      </c>
      <c r="E82" s="2">
        <f>all_league_teams!U82</f>
        <v>57.049180327868847</v>
      </c>
      <c r="F82">
        <f>all_league_teams!V82</f>
        <v>52.8</v>
      </c>
      <c r="G82">
        <f>all_league_teams!T82</f>
        <v>57</v>
      </c>
      <c r="H82" s="2">
        <f>(important_columns!I82/important_columns!J82)*100</f>
        <v>13.047138047138048</v>
      </c>
      <c r="I82" s="2">
        <f>(important_columns!J82/important_columns!K82)</f>
        <v>0.83095723014256617</v>
      </c>
      <c r="J82" s="2">
        <f>important_columns!H82</f>
        <v>1.5151515151515151</v>
      </c>
      <c r="K82" s="2">
        <f>important_columns!I82</f>
        <v>1.5969696969696972</v>
      </c>
    </row>
    <row r="83" spans="1:11" x14ac:dyDescent="0.3">
      <c r="A83" t="s">
        <v>412</v>
      </c>
      <c r="B83" t="s">
        <v>424</v>
      </c>
      <c r="C83" s="2">
        <f>all_league_teams!E83/all_league_teams!C83</f>
        <v>1.3636363636363635</v>
      </c>
      <c r="D83" s="2">
        <f>all_league_teams!H83/all_league_teams!C83</f>
        <v>1.3333333333333333</v>
      </c>
      <c r="E83" s="2">
        <f>all_league_teams!U83</f>
        <v>64.232209737827716</v>
      </c>
      <c r="F83">
        <f>all_league_teams!V83</f>
        <v>55.7</v>
      </c>
      <c r="G83">
        <f>all_league_teams!T83</f>
        <v>63.4</v>
      </c>
      <c r="H83" s="2">
        <f>(important_columns!I83/important_columns!J83)*100</f>
        <v>12.833719632586488</v>
      </c>
      <c r="I83" s="2">
        <f>(important_columns!J83/important_columns!K83)</f>
        <v>0.85731633272616881</v>
      </c>
      <c r="J83" s="2">
        <f>important_columns!H83</f>
        <v>2.1212121212121211</v>
      </c>
      <c r="K83" s="2">
        <f>important_columns!I83</f>
        <v>1.812121212121212</v>
      </c>
    </row>
    <row r="84" spans="1:11" x14ac:dyDescent="0.3">
      <c r="A84" t="s">
        <v>412</v>
      </c>
      <c r="B84" t="s">
        <v>428</v>
      </c>
      <c r="C84" s="2">
        <f>all_league_teams!E84/all_league_teams!C84</f>
        <v>1.393939393939394</v>
      </c>
      <c r="D84" s="2">
        <f>all_league_teams!H84/all_league_teams!C84</f>
        <v>1.3696969696969699</v>
      </c>
      <c r="E84" s="2">
        <f>all_league_teams!U84</f>
        <v>59.07473309608541</v>
      </c>
      <c r="F84">
        <f>all_league_teams!V84</f>
        <v>47.4</v>
      </c>
      <c r="G84">
        <f>all_league_teams!T84</f>
        <v>56.4</v>
      </c>
      <c r="H84" s="2">
        <f>(important_columns!I84/important_columns!J84)*100</f>
        <v>13.618254255704453</v>
      </c>
      <c r="I84" s="2">
        <f>(important_columns!J84/important_columns!K84)</f>
        <v>0.95948012232415902</v>
      </c>
      <c r="J84" s="2">
        <f>important_columns!H84</f>
        <v>1.9090909090909092</v>
      </c>
      <c r="K84" s="2">
        <f>important_columns!I84</f>
        <v>1.709090909090909</v>
      </c>
    </row>
    <row r="85" spans="1:11" x14ac:dyDescent="0.3">
      <c r="A85" t="s">
        <v>412</v>
      </c>
      <c r="B85" t="s">
        <v>432</v>
      </c>
      <c r="C85" s="2">
        <f>all_league_teams!E85/all_league_teams!C85</f>
        <v>1.2424242424242424</v>
      </c>
      <c r="D85" s="2">
        <f>all_league_teams!H85/all_league_teams!C85</f>
        <v>1.6242424242424243</v>
      </c>
      <c r="E85" s="2">
        <f>all_league_teams!U85</f>
        <v>62.476190476190467</v>
      </c>
      <c r="F85">
        <f>all_league_teams!V85</f>
        <v>51.5</v>
      </c>
      <c r="G85">
        <f>all_league_teams!T85</f>
        <v>50.2</v>
      </c>
      <c r="H85" s="2">
        <f>(important_columns!I85/important_columns!J85)*100</f>
        <v>13.700990952175788</v>
      </c>
      <c r="I85" s="2">
        <f>(important_columns!J85/important_columns!K85)</f>
        <v>1.0798362333674516</v>
      </c>
      <c r="J85" s="2">
        <f>important_columns!H85</f>
        <v>1.6363636363636365</v>
      </c>
      <c r="K85" s="2">
        <f>important_columns!I85</f>
        <v>1.4454545454545455</v>
      </c>
    </row>
    <row r="86" spans="1:11" x14ac:dyDescent="0.3">
      <c r="A86" t="s">
        <v>412</v>
      </c>
      <c r="B86" t="s">
        <v>437</v>
      </c>
      <c r="C86" s="2">
        <f>all_league_teams!E86/all_league_teams!C86</f>
        <v>1.2424242424242424</v>
      </c>
      <c r="D86" s="2">
        <f>all_league_teams!H86/all_league_teams!C86</f>
        <v>1.1939393939393939</v>
      </c>
      <c r="E86" s="2">
        <f>all_league_teams!U86</f>
        <v>62.903225806451623</v>
      </c>
      <c r="F86">
        <f>all_league_teams!V86</f>
        <v>51.4</v>
      </c>
      <c r="G86">
        <f>all_league_teams!T86</f>
        <v>47.6</v>
      </c>
      <c r="H86" s="2">
        <f>(important_columns!I86/important_columns!J86)*100</f>
        <v>12.091356918943125</v>
      </c>
      <c r="I86" s="2">
        <f>(important_columns!J86/important_columns!K86)</f>
        <v>1.3742746615087043</v>
      </c>
      <c r="J86" s="2">
        <f>important_columns!H86</f>
        <v>1.8181818181818181</v>
      </c>
      <c r="K86" s="2">
        <f>important_columns!I86</f>
        <v>1.7181818181818183</v>
      </c>
    </row>
    <row r="87" spans="1:11" x14ac:dyDescent="0.3">
      <c r="A87" t="s">
        <v>412</v>
      </c>
      <c r="B87" t="s">
        <v>442</v>
      </c>
      <c r="C87" s="2">
        <f>all_league_teams!E87/all_league_teams!C87</f>
        <v>1.393939393939394</v>
      </c>
      <c r="D87" s="2">
        <f>all_league_teams!H87/all_league_teams!C87</f>
        <v>1.2757575757575759</v>
      </c>
      <c r="E87" s="2">
        <f>all_league_teams!U87</f>
        <v>60.341880341880341</v>
      </c>
      <c r="F87">
        <f>all_league_teams!V87</f>
        <v>53.1</v>
      </c>
      <c r="G87">
        <f>all_league_teams!T87</f>
        <v>51.2</v>
      </c>
      <c r="H87" s="2">
        <f>(important_columns!I87/important_columns!J87)*100</f>
        <v>11.42098273572377</v>
      </c>
      <c r="I87" s="2">
        <f>(important_columns!J87/important_columns!K87)</f>
        <v>1.0617597292724197</v>
      </c>
      <c r="J87" s="2">
        <f>important_columns!H87</f>
        <v>1.4848484848484849</v>
      </c>
      <c r="K87" s="2">
        <f>important_columns!I87</f>
        <v>1.4333333333333333</v>
      </c>
    </row>
    <row r="88" spans="1:11" x14ac:dyDescent="0.3">
      <c r="A88" t="s">
        <v>412</v>
      </c>
      <c r="B88" t="s">
        <v>446</v>
      </c>
      <c r="C88" s="2">
        <f>all_league_teams!E88/all_league_teams!C88</f>
        <v>1.1818181818181819</v>
      </c>
      <c r="D88" s="2">
        <f>all_league_teams!H88/all_league_teams!C88</f>
        <v>1.3575757575757574</v>
      </c>
      <c r="E88" s="2">
        <f>all_league_teams!U88</f>
        <v>60.714285714285708</v>
      </c>
      <c r="F88">
        <f>all_league_teams!V88</f>
        <v>52.6</v>
      </c>
      <c r="G88">
        <f>all_league_teams!T88</f>
        <v>54.3</v>
      </c>
      <c r="H88" s="2">
        <f>(important_columns!I88/important_columns!J88)*100</f>
        <v>10.662572238926918</v>
      </c>
      <c r="I88" s="2">
        <f>(important_columns!J88/important_columns!K88)</f>
        <v>1.170510708401977</v>
      </c>
      <c r="J88" s="2">
        <f>important_columns!H88</f>
        <v>1.1515151515151516</v>
      </c>
      <c r="K88" s="2">
        <f>important_columns!I88</f>
        <v>1.5151515151515151</v>
      </c>
    </row>
    <row r="89" spans="1:11" x14ac:dyDescent="0.3">
      <c r="A89" t="s">
        <v>412</v>
      </c>
      <c r="B89" t="s">
        <v>449</v>
      </c>
      <c r="C89" s="2">
        <f>all_league_teams!E89/all_league_teams!C89</f>
        <v>1.606060606060606</v>
      </c>
      <c r="D89" s="2">
        <f>all_league_teams!H89/all_league_teams!C89</f>
        <v>1.5909090909090908</v>
      </c>
      <c r="E89" s="2">
        <f>all_league_teams!U89</f>
        <v>64.500792393026941</v>
      </c>
      <c r="F89">
        <f>all_league_teams!V89</f>
        <v>51.4</v>
      </c>
      <c r="G89">
        <f>all_league_teams!T89</f>
        <v>48.1</v>
      </c>
      <c r="H89" s="2">
        <f>(important_columns!I89/important_columns!J89)*100</f>
        <v>11.153720831140184</v>
      </c>
      <c r="I89" s="2">
        <f>(important_columns!J89/important_columns!K89)</f>
        <v>1.2126379137412235</v>
      </c>
      <c r="J89" s="2">
        <f>important_columns!H89</f>
        <v>1.5757575757575757</v>
      </c>
      <c r="K89" s="2">
        <f>important_columns!I89</f>
        <v>1.3484848484848484</v>
      </c>
    </row>
    <row r="90" spans="1:11" x14ac:dyDescent="0.3">
      <c r="A90" t="s">
        <v>412</v>
      </c>
      <c r="B90" t="s">
        <v>454</v>
      </c>
      <c r="C90" s="2">
        <f>all_league_teams!E90/all_league_teams!C90</f>
        <v>1.3636363636363635</v>
      </c>
      <c r="D90" s="2">
        <f>all_league_teams!H90/all_league_teams!C90</f>
        <v>1.6757575757575758</v>
      </c>
      <c r="E90" s="2">
        <f>all_league_teams!U90</f>
        <v>64.403669724770637</v>
      </c>
      <c r="F90">
        <f>all_league_teams!V90</f>
        <v>46.8</v>
      </c>
      <c r="G90">
        <f>all_league_teams!T90</f>
        <v>44.7</v>
      </c>
      <c r="H90" s="2">
        <f>(important_columns!I90/important_columns!J90)*100</f>
        <v>9.6114203257060389</v>
      </c>
      <c r="I90" s="2">
        <f>(important_columns!J90/important_columns!K90)</f>
        <v>1.2431289640591965</v>
      </c>
      <c r="J90" s="2">
        <f>important_columns!H90</f>
        <v>0.96969696969696972</v>
      </c>
      <c r="K90" s="2">
        <f>important_columns!I90</f>
        <v>1.1303030303030301</v>
      </c>
    </row>
    <row r="91" spans="1:11" x14ac:dyDescent="0.3">
      <c r="A91" t="s">
        <v>412</v>
      </c>
      <c r="B91" t="s">
        <v>459</v>
      </c>
      <c r="C91" s="2">
        <f>all_league_teams!E91/all_league_teams!C91</f>
        <v>1.5757575757575757</v>
      </c>
      <c r="D91" s="2">
        <f>all_league_teams!H91/all_league_teams!C91</f>
        <v>1.6606060606060604</v>
      </c>
      <c r="E91" s="2">
        <f>all_league_teams!U91</f>
        <v>57.76</v>
      </c>
      <c r="F91">
        <f>all_league_teams!V91</f>
        <v>48.6</v>
      </c>
      <c r="G91">
        <f>all_league_teams!T91</f>
        <v>40.200000000000003</v>
      </c>
      <c r="H91" s="2">
        <f>(important_columns!I91/important_columns!J91)*100</f>
        <v>11.157856228278765</v>
      </c>
      <c r="I91" s="2">
        <f>(important_columns!J91/important_columns!K91)</f>
        <v>1.0507399577167018</v>
      </c>
      <c r="J91" s="2">
        <f>important_columns!H91</f>
        <v>1.0909090909090908</v>
      </c>
      <c r="K91" s="2">
        <f>important_columns!I91</f>
        <v>1.1090909090909091</v>
      </c>
    </row>
    <row r="92" spans="1:11" x14ac:dyDescent="0.3">
      <c r="A92" t="s">
        <v>412</v>
      </c>
      <c r="B92" t="s">
        <v>464</v>
      </c>
      <c r="C92" s="2">
        <f>all_league_teams!E92/all_league_teams!C92</f>
        <v>1.2424242424242424</v>
      </c>
      <c r="D92" s="2">
        <f>all_league_teams!H92/all_league_teams!C92</f>
        <v>1.0727272727272728</v>
      </c>
      <c r="E92" s="2">
        <f>all_league_teams!U92</f>
        <v>59.693877551020407</v>
      </c>
      <c r="F92">
        <f>all_league_teams!V92</f>
        <v>49.1</v>
      </c>
      <c r="G92">
        <f>all_league_teams!T92</f>
        <v>45</v>
      </c>
      <c r="H92" s="2">
        <f>(important_columns!I92/important_columns!J92)*100</f>
        <v>12.03747317736955</v>
      </c>
      <c r="I92" s="2">
        <f>(important_columns!J92/important_columns!K92)</f>
        <v>1.2279957582184517</v>
      </c>
      <c r="J92" s="2">
        <f>important_columns!H92</f>
        <v>1.2424242424242424</v>
      </c>
      <c r="K92" s="2">
        <f>important_columns!I92</f>
        <v>1.393939393939394</v>
      </c>
    </row>
    <row r="93" spans="1:11" x14ac:dyDescent="0.3">
      <c r="A93" t="s">
        <v>412</v>
      </c>
      <c r="B93" t="s">
        <v>468</v>
      </c>
      <c r="C93" s="2">
        <f>all_league_teams!E93/all_league_teams!C93</f>
        <v>1.4545454545454546</v>
      </c>
      <c r="D93" s="2">
        <f>all_league_teams!H93/all_league_teams!C93</f>
        <v>1.6818181818181819</v>
      </c>
      <c r="E93" s="2">
        <f>all_league_teams!U93</f>
        <v>61.370716510903421</v>
      </c>
      <c r="F93">
        <f>all_league_teams!V93</f>
        <v>49.3</v>
      </c>
      <c r="G93">
        <f>all_league_teams!T93</f>
        <v>42.8</v>
      </c>
      <c r="H93" s="2">
        <f>(important_columns!I93/important_columns!J93)*100</f>
        <v>10.979752683788558</v>
      </c>
      <c r="I93" s="2">
        <f>(important_columns!J93/important_columns!K93)</f>
        <v>1.2699316628701596</v>
      </c>
      <c r="J93" s="2">
        <f>important_columns!H93</f>
        <v>1.4242424242424243</v>
      </c>
      <c r="K93" s="2">
        <f>important_columns!I93</f>
        <v>1.2242424242424241</v>
      </c>
    </row>
    <row r="94" spans="1:11" x14ac:dyDescent="0.3">
      <c r="A94" t="s">
        <v>412</v>
      </c>
      <c r="B94" t="s">
        <v>473</v>
      </c>
      <c r="C94" s="2">
        <f>all_league_teams!E94/all_league_teams!C94</f>
        <v>2.0909090909090908</v>
      </c>
      <c r="D94" s="2">
        <f>all_league_teams!H94/all_league_teams!C94</f>
        <v>1.8575757575757574</v>
      </c>
      <c r="E94" s="2">
        <f>all_league_teams!U94</f>
        <v>62.131147540983612</v>
      </c>
      <c r="F94">
        <f>all_league_teams!V94</f>
        <v>50.6</v>
      </c>
      <c r="G94">
        <f>all_league_teams!T94</f>
        <v>42.9</v>
      </c>
      <c r="H94" s="2">
        <f>(important_columns!I94/important_columns!J94)*100</f>
        <v>11.752620925103477</v>
      </c>
      <c r="I94" s="2">
        <f>(important_columns!J94/important_columns!K94)</f>
        <v>1.185579196217494</v>
      </c>
      <c r="J94" s="2">
        <f>important_columns!H94</f>
        <v>1.1212121212121211</v>
      </c>
      <c r="K94" s="2">
        <f>important_columns!I94</f>
        <v>1.1787878787878787</v>
      </c>
    </row>
    <row r="95" spans="1:11" x14ac:dyDescent="0.3">
      <c r="A95" t="s">
        <v>412</v>
      </c>
      <c r="B95" t="s">
        <v>478</v>
      </c>
      <c r="C95" s="2">
        <f>all_league_teams!E95/all_league_teams!C95</f>
        <v>2.3125</v>
      </c>
      <c r="D95" s="2">
        <f>all_league_teams!H95/all_league_teams!C95</f>
        <v>2.2218749999999998</v>
      </c>
      <c r="E95" s="2">
        <f>all_league_teams!U95</f>
        <v>63.345195729537373</v>
      </c>
      <c r="F95">
        <f>all_league_teams!V95</f>
        <v>46.7</v>
      </c>
      <c r="G95">
        <f>all_league_teams!T95</f>
        <v>46.8</v>
      </c>
      <c r="H95" s="2">
        <f>(important_columns!I95/important_columns!J95)*100</f>
        <v>10.712536728697355</v>
      </c>
      <c r="I95" s="2">
        <f>(important_columns!J95/important_columns!K95)</f>
        <v>0.95688847235238994</v>
      </c>
      <c r="J95" s="2">
        <f>important_columns!H95</f>
        <v>1.09375</v>
      </c>
      <c r="K95" s="2">
        <f>important_columns!I95</f>
        <v>1.09375</v>
      </c>
    </row>
    <row r="96" spans="1:11" x14ac:dyDescent="0.3">
      <c r="A96" t="s">
        <v>412</v>
      </c>
      <c r="B96" t="s">
        <v>483</v>
      </c>
      <c r="C96" s="2">
        <f>all_league_teams!E96/all_league_teams!C96</f>
        <v>2.3125</v>
      </c>
      <c r="D96" s="2">
        <f>all_league_teams!H96/all_league_teams!C96</f>
        <v>1.9</v>
      </c>
      <c r="E96" s="2">
        <f>all_league_teams!U96</f>
        <v>60</v>
      </c>
      <c r="F96">
        <f>all_league_teams!V96</f>
        <v>46.4</v>
      </c>
      <c r="G96">
        <f>all_league_teams!T96</f>
        <v>44.9</v>
      </c>
      <c r="H96" s="2">
        <f>(important_columns!I96/important_columns!J96)*100</f>
        <v>9.6585538752362954</v>
      </c>
      <c r="I96" s="2">
        <f>(important_columns!J96/important_columns!K96)</f>
        <v>1.1303418803418803</v>
      </c>
      <c r="J96" s="2">
        <f>important_columns!H96</f>
        <v>0.71875</v>
      </c>
      <c r="K96" s="2">
        <f>important_columns!I96</f>
        <v>1.0218750000000001</v>
      </c>
    </row>
    <row r="97" spans="1:11" x14ac:dyDescent="0.3">
      <c r="A97" t="s">
        <v>412</v>
      </c>
      <c r="B97" t="s">
        <v>488</v>
      </c>
      <c r="C97" s="2">
        <f>all_league_teams!E97/all_league_teams!C97</f>
        <v>1.5454545454545454</v>
      </c>
      <c r="D97" s="2">
        <f>all_league_teams!H97/all_league_teams!C97</f>
        <v>1.6333333333333333</v>
      </c>
      <c r="E97" s="2">
        <f>all_league_teams!U97</f>
        <v>63.071895424836597</v>
      </c>
      <c r="F97">
        <f>all_league_teams!V97</f>
        <v>44.1</v>
      </c>
      <c r="G97">
        <f>all_league_teams!T97</f>
        <v>41.1</v>
      </c>
      <c r="H97" s="2">
        <f>(important_columns!I97/important_columns!J97)*100</f>
        <v>11.946709621128228</v>
      </c>
      <c r="I97" s="2">
        <f>(important_columns!J97/important_columns!K97)</f>
        <v>1.0918984280532043</v>
      </c>
      <c r="J97" s="2">
        <f>important_columns!H97</f>
        <v>0.96969696969696972</v>
      </c>
      <c r="K97" s="2">
        <f>important_columns!I97</f>
        <v>1.0787878787878789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7"/>
  <sheetViews>
    <sheetView workbookViewId="0">
      <selection activeCell="F9" sqref="F9"/>
    </sheetView>
  </sheetViews>
  <sheetFormatPr defaultRowHeight="14.4" x14ac:dyDescent="0.3"/>
  <cols>
    <col min="1" max="1" width="13.6640625" bestFit="1" customWidth="1"/>
    <col min="2" max="2" width="23.44140625" bestFit="1" customWidth="1"/>
    <col min="3" max="3" width="14.33203125" bestFit="1" customWidth="1"/>
    <col min="4" max="4" width="5.5546875" bestFit="1" customWidth="1"/>
    <col min="5" max="5" width="24.33203125" bestFit="1" customWidth="1"/>
    <col min="6" max="6" width="21" bestFit="1" customWidth="1"/>
    <col min="7" max="7" width="10.109375" bestFit="1" customWidth="1"/>
    <col min="8" max="8" width="10.44140625" bestFit="1" customWidth="1"/>
    <col min="9" max="9" width="12.109375" bestFit="1" customWidth="1"/>
    <col min="10" max="10" width="11.6640625" bestFit="1" customWidth="1"/>
    <col min="11" max="11" width="6" bestFit="1" customWidth="1"/>
  </cols>
  <sheetData>
    <row r="1" spans="1:11" x14ac:dyDescent="0.3">
      <c r="A1" t="s">
        <v>0</v>
      </c>
      <c r="B1" t="s">
        <v>1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501</v>
      </c>
      <c r="I1" t="s">
        <v>502</v>
      </c>
      <c r="J1" t="s">
        <v>498</v>
      </c>
      <c r="K1" t="s">
        <v>6</v>
      </c>
    </row>
    <row r="2" spans="1:11" x14ac:dyDescent="0.3">
      <c r="A2" t="s">
        <v>34</v>
      </c>
      <c r="B2" t="s">
        <v>35</v>
      </c>
      <c r="C2" s="4">
        <f>1-_xlfn.PERCENTRANK.EXC(calculations!$C$2:$C$97,calculations!C2)</f>
        <v>0.74299999999999999</v>
      </c>
      <c r="D2" s="4">
        <f>1-_xlfn.PERCENTRANK.EXC(calculations!$D$2:$D$97,calculations!D2)</f>
        <v>0.629</v>
      </c>
      <c r="E2">
        <f>_xlfn.PERCENTRANK.EXC(calculations!$E$2:$E$97,calculations!E2)</f>
        <v>0.505</v>
      </c>
      <c r="F2">
        <f>_xlfn.PERCENTRANK.EXC(calculations!$F$2:$F$97,calculations!F2)</f>
        <v>0.29799999999999999</v>
      </c>
      <c r="G2">
        <f>_xlfn.PERCENTRANK.EXC(calculations!$G$2:$G$97,calculations!G2)</f>
        <v>0.94799999999999995</v>
      </c>
      <c r="H2">
        <f>_xlfn.PERCENTRANK.EXC(calculations!$H$2:$H$97,calculations!H2)</f>
        <v>0.54600000000000004</v>
      </c>
      <c r="I2" s="4">
        <f>1-_xlfn.PERCENTRANK.EXC(calculations!$I$2:$I$97,calculations!I2)</f>
        <v>0.85599999999999998</v>
      </c>
      <c r="J2">
        <f>_xlfn.PERCENTRANK.EXC(important_columns!$H$2:$H$97, important_columns!H2)</f>
        <v>0.85499999999999998</v>
      </c>
      <c r="K2">
        <f>_xlfn.PERCENTRANK.EXC(important_columns!$I$2:$I$97, important_columns!I2)</f>
        <v>0.876</v>
      </c>
    </row>
    <row r="3" spans="1:11" x14ac:dyDescent="0.3">
      <c r="A3" t="s">
        <v>34</v>
      </c>
      <c r="B3" t="s">
        <v>41</v>
      </c>
      <c r="C3" s="4">
        <f>1-_xlfn.PERCENTRANK.EXC(calculations!$C$2:$C$97,calculations!C3)</f>
        <v>0.94899999999999995</v>
      </c>
      <c r="D3" s="4">
        <f>1-_xlfn.PERCENTRANK.EXC(calculations!$D$2:$D$97,calculations!D3)</f>
        <v>0.97</v>
      </c>
      <c r="E3">
        <f>_xlfn.PERCENTRANK.EXC(calculations!$E$2:$E$97,calculations!E3)</f>
        <v>0.34</v>
      </c>
      <c r="F3">
        <f>_xlfn.PERCENTRANK.EXC(calculations!$F$2:$F$97,calculations!F3)</f>
        <v>0.55600000000000005</v>
      </c>
      <c r="G3">
        <f>_xlfn.PERCENTRANK.EXC(calculations!$G$2:$G$97,calculations!G3)</f>
        <v>0.83499999999999996</v>
      </c>
      <c r="H3">
        <f>_xlfn.PERCENTRANK.EXC(calculations!$H$2:$H$97,calculations!H3)</f>
        <v>0.58699999999999997</v>
      </c>
      <c r="I3" s="4">
        <f>1-_xlfn.PERCENTRANK.EXC(calculations!$I$2:$I$97,calculations!I3)</f>
        <v>0.72199999999999998</v>
      </c>
      <c r="J3">
        <f>_xlfn.PERCENTRANK.EXC(important_columns!$H$2:$H$97, important_columns!H3)</f>
        <v>0.83499999999999996</v>
      </c>
      <c r="K3">
        <f>_xlfn.PERCENTRANK.EXC(important_columns!$I$2:$I$97, important_columns!I3)</f>
        <v>0.74199999999999999</v>
      </c>
    </row>
    <row r="4" spans="1:11" x14ac:dyDescent="0.3">
      <c r="A4" t="s">
        <v>34</v>
      </c>
      <c r="B4" t="s">
        <v>47</v>
      </c>
      <c r="C4" s="4">
        <f>1-_xlfn.PERCENTRANK.EXC(calculations!$C$2:$C$97,calculations!C4)</f>
        <v>0.89700000000000002</v>
      </c>
      <c r="D4" s="4">
        <f>1-_xlfn.PERCENTRANK.EXC(calculations!$D$2:$D$97,calculations!D4)</f>
        <v>0.90800000000000003</v>
      </c>
      <c r="E4">
        <f>_xlfn.PERCENTRANK.EXC(calculations!$E$2:$E$97,calculations!E4)</f>
        <v>0.73099999999999998</v>
      </c>
      <c r="F4">
        <f>_xlfn.PERCENTRANK.EXC(calculations!$F$2:$F$97,calculations!F4)</f>
        <v>0.80400000000000005</v>
      </c>
      <c r="G4">
        <f>_xlfn.PERCENTRANK.EXC(calculations!$G$2:$G$97,calculations!G4)</f>
        <v>0.88600000000000001</v>
      </c>
      <c r="H4">
        <f>_xlfn.PERCENTRANK.EXC(calculations!$H$2:$H$97,calculations!H4)</f>
        <v>0.86499999999999999</v>
      </c>
      <c r="I4" s="4">
        <f>1-_xlfn.PERCENTRANK.EXC(calculations!$I$2:$I$97,calculations!I4)</f>
        <v>0.629</v>
      </c>
      <c r="J4">
        <f>_xlfn.PERCENTRANK.EXC(important_columns!$H$2:$H$97, important_columns!H4)</f>
        <v>0.95799999999999996</v>
      </c>
      <c r="K4">
        <f>_xlfn.PERCENTRANK.EXC(important_columns!$I$2:$I$97, important_columns!I4)</f>
        <v>0.94799999999999995</v>
      </c>
    </row>
    <row r="5" spans="1:11" x14ac:dyDescent="0.3">
      <c r="A5" t="s">
        <v>34</v>
      </c>
      <c r="B5" t="s">
        <v>51</v>
      </c>
      <c r="C5" s="4">
        <f>1-_xlfn.PERCENTRANK.EXC(calculations!$C$2:$C$97,calculations!C5)</f>
        <v>0.74299999999999999</v>
      </c>
      <c r="D5" s="4">
        <f>1-_xlfn.PERCENTRANK.EXC(calculations!$D$2:$D$97,calculations!D5)</f>
        <v>0.59799999999999998</v>
      </c>
      <c r="E5">
        <f>_xlfn.PERCENTRANK.EXC(calculations!$E$2:$E$97,calculations!E5)</f>
        <v>0.80400000000000005</v>
      </c>
      <c r="F5">
        <f>_xlfn.PERCENTRANK.EXC(calculations!$F$2:$F$97,calculations!F5)</f>
        <v>0.628</v>
      </c>
      <c r="G5">
        <f>_xlfn.PERCENTRANK.EXC(calculations!$G$2:$G$97,calculations!G5)</f>
        <v>0.88600000000000001</v>
      </c>
      <c r="H5">
        <f>_xlfn.PERCENTRANK.EXC(calculations!$H$2:$H$97,calculations!H5)</f>
        <v>0.67</v>
      </c>
      <c r="I5" s="4">
        <f>1-_xlfn.PERCENTRANK.EXC(calculations!$I$2:$I$97,calculations!I5)</f>
        <v>0.65999999999999992</v>
      </c>
      <c r="J5">
        <f>_xlfn.PERCENTRANK.EXC(important_columns!$H$2:$H$97, important_columns!H5)</f>
        <v>0.78300000000000003</v>
      </c>
      <c r="K5">
        <f>_xlfn.PERCENTRANK.EXC(important_columns!$I$2:$I$97, important_columns!I5)</f>
        <v>0.91700000000000004</v>
      </c>
    </row>
    <row r="6" spans="1:11" x14ac:dyDescent="0.3">
      <c r="A6" t="s">
        <v>34</v>
      </c>
      <c r="B6" t="s">
        <v>55</v>
      </c>
      <c r="C6" s="4">
        <f>1-_xlfn.PERCENTRANK.EXC(calculations!$C$2:$C$97,calculations!C6)</f>
        <v>0.18600000000000005</v>
      </c>
      <c r="D6" s="4">
        <f>1-_xlfn.PERCENTRANK.EXC(calculations!$D$2:$D$97,calculations!D6)</f>
        <v>0.16500000000000004</v>
      </c>
      <c r="E6">
        <f>_xlfn.PERCENTRANK.EXC(calculations!$E$2:$E$97,calculations!E6)</f>
        <v>0.86499999999999999</v>
      </c>
      <c r="F6">
        <f>_xlfn.PERCENTRANK.EXC(calculations!$F$2:$F$97,calculations!F6)</f>
        <v>0.48399999999999999</v>
      </c>
      <c r="G6">
        <f>_xlfn.PERCENTRANK.EXC(calculations!$G$2:$G$97,calculations!G6)</f>
        <v>0.81399999999999995</v>
      </c>
      <c r="H6">
        <f>_xlfn.PERCENTRANK.EXC(calculations!$H$2:$H$97,calculations!H6)</f>
        <v>0.68</v>
      </c>
      <c r="I6" s="4">
        <f>1-_xlfn.PERCENTRANK.EXC(calculations!$I$2:$I$97,calculations!I6)</f>
        <v>0.69100000000000006</v>
      </c>
      <c r="J6">
        <f>_xlfn.PERCENTRANK.EXC(important_columns!$H$2:$H$97, important_columns!H6)</f>
        <v>0.80400000000000005</v>
      </c>
      <c r="K6">
        <f>_xlfn.PERCENTRANK.EXC(important_columns!$I$2:$I$97, important_columns!I6)</f>
        <v>0.73099999999999998</v>
      </c>
    </row>
    <row r="7" spans="1:11" x14ac:dyDescent="0.3">
      <c r="A7" t="s">
        <v>34</v>
      </c>
      <c r="B7" t="s">
        <v>60</v>
      </c>
      <c r="C7" s="4">
        <f>1-_xlfn.PERCENTRANK.EXC(calculations!$C$2:$C$97,calculations!C7)</f>
        <v>0.39200000000000002</v>
      </c>
      <c r="D7" s="4">
        <f>1-_xlfn.PERCENTRANK.EXC(calculations!$D$2:$D$97,calculations!D7)</f>
        <v>0.31999999999999995</v>
      </c>
      <c r="E7">
        <f>_xlfn.PERCENTRANK.EXC(calculations!$E$2:$E$97,calculations!E7)</f>
        <v>0.443</v>
      </c>
      <c r="F7">
        <f>_xlfn.PERCENTRANK.EXC(calculations!$F$2:$F$97,calculations!F7)</f>
        <v>0.36</v>
      </c>
      <c r="G7">
        <f>_xlfn.PERCENTRANK.EXC(calculations!$G$2:$G$97,calculations!G7)</f>
        <v>0.70099999999999996</v>
      </c>
      <c r="H7">
        <f>_xlfn.PERCENTRANK.EXC(calculations!$H$2:$H$97,calculations!H7)</f>
        <v>0.28799999999999998</v>
      </c>
      <c r="I7" s="4">
        <f>1-_xlfn.PERCENTRANK.EXC(calculations!$I$2:$I$97,calculations!I7)</f>
        <v>0.29900000000000004</v>
      </c>
      <c r="J7">
        <f>_xlfn.PERCENTRANK.EXC(important_columns!$H$2:$H$97, important_columns!H7)</f>
        <v>0.38100000000000001</v>
      </c>
      <c r="K7">
        <f>_xlfn.PERCENTRANK.EXC(important_columns!$I$2:$I$97, important_columns!I7)</f>
        <v>0.53600000000000003</v>
      </c>
    </row>
    <row r="8" spans="1:11" x14ac:dyDescent="0.3">
      <c r="A8" t="s">
        <v>34</v>
      </c>
      <c r="B8" t="s">
        <v>64</v>
      </c>
      <c r="C8" s="4">
        <f>1-_xlfn.PERCENTRANK.EXC(calculations!$C$2:$C$97,calculations!C8)</f>
        <v>0.61899999999999999</v>
      </c>
      <c r="D8" s="4">
        <f>1-_xlfn.PERCENTRANK.EXC(calculations!$D$2:$D$97,calculations!D8)</f>
        <v>0.71199999999999997</v>
      </c>
      <c r="E8">
        <f>_xlfn.PERCENTRANK.EXC(calculations!$E$2:$E$97,calculations!E8)</f>
        <v>0.63900000000000001</v>
      </c>
      <c r="F8">
        <f>_xlfn.PERCENTRANK.EXC(calculations!$F$2:$F$97,calculations!F8)</f>
        <v>0.58699999999999997</v>
      </c>
      <c r="G8">
        <f>_xlfn.PERCENTRANK.EXC(calculations!$G$2:$G$97,calculations!G8)</f>
        <v>0.60799999999999998</v>
      </c>
      <c r="H8">
        <f>_xlfn.PERCENTRANK.EXC(calculations!$H$2:$H$97,calculations!H8)</f>
        <v>0.84499999999999997</v>
      </c>
      <c r="I8" s="4">
        <f>1-_xlfn.PERCENTRANK.EXC(calculations!$I$2:$I$97,calculations!I8)</f>
        <v>0.38200000000000001</v>
      </c>
      <c r="J8">
        <f>_xlfn.PERCENTRANK.EXC(important_columns!$H$2:$H$97, important_columns!H8)</f>
        <v>0.86499999999999999</v>
      </c>
      <c r="K8">
        <f>_xlfn.PERCENTRANK.EXC(important_columns!$I$2:$I$97, important_columns!I8)</f>
        <v>0.81399999999999995</v>
      </c>
    </row>
    <row r="9" spans="1:11" x14ac:dyDescent="0.3">
      <c r="A9" t="s">
        <v>34</v>
      </c>
      <c r="B9" t="s">
        <v>69</v>
      </c>
      <c r="C9" s="4">
        <f>1-_xlfn.PERCENTRANK.EXC(calculations!$C$2:$C$97,calculations!C9)</f>
        <v>0.54699999999999993</v>
      </c>
      <c r="D9" s="4">
        <f>1-_xlfn.PERCENTRANK.EXC(calculations!$D$2:$D$97,calculations!D9)</f>
        <v>0.54699999999999993</v>
      </c>
      <c r="E9">
        <f>_xlfn.PERCENTRANK.EXC(calculations!$E$2:$E$97,calculations!E9)</f>
        <v>0.113</v>
      </c>
      <c r="F9">
        <f>_xlfn.PERCENTRANK.EXC(calculations!$F$2:$F$97,calculations!F9)</f>
        <v>0.185</v>
      </c>
      <c r="G9">
        <f>_xlfn.PERCENTRANK.EXC(calculations!$G$2:$G$97,calculations!G9)</f>
        <v>0.58699999999999997</v>
      </c>
      <c r="H9">
        <f>_xlfn.PERCENTRANK.EXC(calculations!$H$2:$H$97,calculations!H9)</f>
        <v>0.76200000000000001</v>
      </c>
      <c r="I9" s="4">
        <f>1-_xlfn.PERCENTRANK.EXC(calculations!$I$2:$I$97,calculations!I9)</f>
        <v>0.56800000000000006</v>
      </c>
      <c r="J9">
        <f>_xlfn.PERCENTRANK.EXC(important_columns!$H$2:$H$97, important_columns!H9)</f>
        <v>0.63900000000000001</v>
      </c>
      <c r="K9">
        <f>_xlfn.PERCENTRANK.EXC(important_columns!$I$2:$I$97, important_columns!I9)</f>
        <v>0.69</v>
      </c>
    </row>
    <row r="10" spans="1:11" x14ac:dyDescent="0.3">
      <c r="A10" t="s">
        <v>34</v>
      </c>
      <c r="B10" t="s">
        <v>74</v>
      </c>
      <c r="C10" s="4">
        <f>1-_xlfn.PERCENTRANK.EXC(calculations!$C$2:$C$97,calculations!C10)</f>
        <v>0.26900000000000002</v>
      </c>
      <c r="D10" s="4">
        <f>1-_xlfn.PERCENTRANK.EXC(calculations!$D$2:$D$97,calculations!D10)</f>
        <v>0.41300000000000003</v>
      </c>
      <c r="E10">
        <f>_xlfn.PERCENTRANK.EXC(calculations!$E$2:$E$97,calculations!E10)</f>
        <v>0.58699999999999997</v>
      </c>
      <c r="F10">
        <f>_xlfn.PERCENTRANK.EXC(calculations!$F$2:$F$97,calculations!F10)</f>
        <v>0.72099999999999997</v>
      </c>
      <c r="G10">
        <f>_xlfn.PERCENTRANK.EXC(calculations!$G$2:$G$97,calculations!G10)</f>
        <v>0.63900000000000001</v>
      </c>
      <c r="H10">
        <f>_xlfn.PERCENTRANK.EXC(calculations!$H$2:$H$97,calculations!H10)</f>
        <v>0.61799999999999999</v>
      </c>
      <c r="I10" s="4">
        <f>1-_xlfn.PERCENTRANK.EXC(calculations!$I$2:$I$97,calculations!I10)</f>
        <v>0.50600000000000001</v>
      </c>
      <c r="J10">
        <f>_xlfn.PERCENTRANK.EXC(important_columns!$H$2:$H$97, important_columns!H10)</f>
        <v>0.73099999999999998</v>
      </c>
      <c r="K10">
        <f>_xlfn.PERCENTRANK.EXC(important_columns!$I$2:$I$97, important_columns!I10)</f>
        <v>0.69</v>
      </c>
    </row>
    <row r="11" spans="1:11" x14ac:dyDescent="0.3">
      <c r="A11" t="s">
        <v>34</v>
      </c>
      <c r="B11" t="s">
        <v>79</v>
      </c>
      <c r="C11" s="4">
        <f>1-_xlfn.PERCENTRANK.EXC(calculations!$C$2:$C$97,calculations!C11)</f>
        <v>0.18600000000000005</v>
      </c>
      <c r="D11" s="4">
        <f>1-_xlfn.PERCENTRANK.EXC(calculations!$D$2:$D$97,calculations!D11)</f>
        <v>0.22699999999999998</v>
      </c>
      <c r="E11">
        <f>_xlfn.PERCENTRANK.EXC(calculations!$E$2:$E$97,calculations!E11)</f>
        <v>0.35</v>
      </c>
      <c r="F11">
        <f>_xlfn.PERCENTRANK.EXC(calculations!$F$2:$F$97,calculations!F11)</f>
        <v>0.60799999999999998</v>
      </c>
      <c r="G11">
        <f>_xlfn.PERCENTRANK.EXC(calculations!$G$2:$G$97,calculations!G11)</f>
        <v>0.42199999999999999</v>
      </c>
      <c r="H11">
        <f>_xlfn.PERCENTRANK.EXC(calculations!$H$2:$H$97,calculations!H11)</f>
        <v>0.29799999999999999</v>
      </c>
      <c r="I11" s="4">
        <f>1-_xlfn.PERCENTRANK.EXC(calculations!$I$2:$I$97,calculations!I11)</f>
        <v>0.41300000000000003</v>
      </c>
      <c r="J11">
        <f>_xlfn.PERCENTRANK.EXC(important_columns!$H$2:$H$97, important_columns!H11)</f>
        <v>0.38100000000000001</v>
      </c>
      <c r="K11">
        <f>_xlfn.PERCENTRANK.EXC(important_columns!$I$2:$I$97, important_columns!I11)</f>
        <v>0.46300000000000002</v>
      </c>
    </row>
    <row r="12" spans="1:11" x14ac:dyDescent="0.3">
      <c r="A12" t="s">
        <v>34</v>
      </c>
      <c r="B12" t="s">
        <v>82</v>
      </c>
      <c r="C12" s="4">
        <f>1-_xlfn.PERCENTRANK.EXC(calculations!$C$2:$C$97,calculations!C12)</f>
        <v>0.70199999999999996</v>
      </c>
      <c r="D12" s="4">
        <f>1-_xlfn.PERCENTRANK.EXC(calculations!$D$2:$D$97,calculations!D12)</f>
        <v>0.54699999999999993</v>
      </c>
      <c r="E12">
        <f>_xlfn.PERCENTRANK.EXC(calculations!$E$2:$E$97,calculations!E12)</f>
        <v>0.432</v>
      </c>
      <c r="F12">
        <f>_xlfn.PERCENTRANK.EXC(calculations!$F$2:$F$97,calculations!F12)</f>
        <v>0.58699999999999997</v>
      </c>
      <c r="G12">
        <f>_xlfn.PERCENTRANK.EXC(calculations!$G$2:$G$97,calculations!G12)</f>
        <v>7.1999999999999995E-2</v>
      </c>
      <c r="H12">
        <f>_xlfn.PERCENTRANK.EXC(calculations!$H$2:$H$97,calculations!H12)</f>
        <v>0.23699999999999999</v>
      </c>
      <c r="I12" s="4">
        <f>1-_xlfn.PERCENTRANK.EXC(calculations!$I$2:$I$97,calculations!I12)</f>
        <v>0.17600000000000005</v>
      </c>
      <c r="J12">
        <f>_xlfn.PERCENTRANK.EXC(important_columns!$H$2:$H$97, important_columns!H12)</f>
        <v>0.63900000000000001</v>
      </c>
      <c r="K12">
        <f>_xlfn.PERCENTRANK.EXC(important_columns!$I$2:$I$97, important_columns!I12)</f>
        <v>0.39100000000000001</v>
      </c>
    </row>
    <row r="13" spans="1:11" x14ac:dyDescent="0.3">
      <c r="A13" t="s">
        <v>34</v>
      </c>
      <c r="B13" t="s">
        <v>87</v>
      </c>
      <c r="C13" s="4">
        <f>1-_xlfn.PERCENTRANK.EXC(calculations!$C$2:$C$97,calculations!C13)</f>
        <v>0.58800000000000008</v>
      </c>
      <c r="D13" s="4">
        <f>1-_xlfn.PERCENTRANK.EXC(calculations!$D$2:$D$97,calculations!D13)</f>
        <v>0.61899999999999999</v>
      </c>
      <c r="E13">
        <f>_xlfn.PERCENTRANK.EXC(calculations!$E$2:$E$97,calculations!E13)</f>
        <v>0.22600000000000001</v>
      </c>
      <c r="F13">
        <f>_xlfn.PERCENTRANK.EXC(calculations!$F$2:$F$97,calculations!F13)</f>
        <v>4.1000000000000002E-2</v>
      </c>
      <c r="G13">
        <f>_xlfn.PERCENTRANK.EXC(calculations!$G$2:$G$97,calculations!G13)</f>
        <v>0.16400000000000001</v>
      </c>
      <c r="H13">
        <f>_xlfn.PERCENTRANK.EXC(calculations!$H$2:$H$97,calculations!H13)</f>
        <v>0.70099999999999996</v>
      </c>
      <c r="I13" s="4">
        <f>1-_xlfn.PERCENTRANK.EXC(calculations!$I$2:$I$97,calculations!I13)</f>
        <v>3.1000000000000028E-2</v>
      </c>
      <c r="J13">
        <f>_xlfn.PERCENTRANK.EXC(important_columns!$H$2:$H$97, important_columns!H13)</f>
        <v>0.443</v>
      </c>
      <c r="K13">
        <f>_xlfn.PERCENTRANK.EXC(important_columns!$I$2:$I$97, important_columns!I13)</f>
        <v>0.74199999999999999</v>
      </c>
    </row>
    <row r="14" spans="1:11" x14ac:dyDescent="0.3">
      <c r="A14" t="s">
        <v>34</v>
      </c>
      <c r="B14" t="s">
        <v>92</v>
      </c>
      <c r="C14" s="4">
        <f>1-_xlfn.PERCENTRANK.EXC(calculations!$C$2:$C$97,calculations!C14)</f>
        <v>0.74299999999999999</v>
      </c>
      <c r="D14" s="4">
        <f>1-_xlfn.PERCENTRANK.EXC(calculations!$D$2:$D$97,calculations!D14)</f>
        <v>0.54699999999999993</v>
      </c>
      <c r="E14">
        <f>_xlfn.PERCENTRANK.EXC(calculations!$E$2:$E$97,calculations!E14)</f>
        <v>0.154</v>
      </c>
      <c r="F14">
        <f>_xlfn.PERCENTRANK.EXC(calculations!$F$2:$F$97,calculations!F14)</f>
        <v>0.22600000000000001</v>
      </c>
      <c r="G14">
        <f>_xlfn.PERCENTRANK.EXC(calculations!$G$2:$G$97,calculations!G14)</f>
        <v>0.45300000000000001</v>
      </c>
      <c r="H14">
        <f>_xlfn.PERCENTRANK.EXC(calculations!$H$2:$H$97,calculations!H14)</f>
        <v>0.59699999999999998</v>
      </c>
      <c r="I14" s="4">
        <f>1-_xlfn.PERCENTRANK.EXC(calculations!$I$2:$I$97,calculations!I14)</f>
        <v>0.31000000000000005</v>
      </c>
      <c r="J14">
        <f>_xlfn.PERCENTRANK.EXC(important_columns!$H$2:$H$97, important_columns!H14)</f>
        <v>0.61799999999999999</v>
      </c>
      <c r="K14">
        <f>_xlfn.PERCENTRANK.EXC(important_columns!$I$2:$I$97, important_columns!I14)</f>
        <v>0.82399999999999995</v>
      </c>
    </row>
    <row r="15" spans="1:11" x14ac:dyDescent="0.3">
      <c r="A15" t="s">
        <v>34</v>
      </c>
      <c r="B15" t="s">
        <v>96</v>
      </c>
      <c r="C15" s="4">
        <f>1-_xlfn.PERCENTRANK.EXC(calculations!$C$2:$C$97,calculations!C15)</f>
        <v>0.39200000000000002</v>
      </c>
      <c r="D15" s="4">
        <f>1-_xlfn.PERCENTRANK.EXC(calculations!$D$2:$D$97,calculations!D15)</f>
        <v>0.29900000000000004</v>
      </c>
      <c r="E15">
        <f>_xlfn.PERCENTRANK.EXC(calculations!$E$2:$E$97,calculations!E15)</f>
        <v>0.45300000000000001</v>
      </c>
      <c r="F15">
        <f>_xlfn.PERCENTRANK.EXC(calculations!$F$2:$F$97,calculations!F15)</f>
        <v>0.84499999999999997</v>
      </c>
      <c r="G15">
        <f>_xlfn.PERCENTRANK.EXC(calculations!$G$2:$G$97,calculations!G15)</f>
        <v>0.39100000000000001</v>
      </c>
      <c r="H15">
        <f>_xlfn.PERCENTRANK.EXC(calculations!$H$2:$H$97,calculations!H15)</f>
        <v>0.91700000000000004</v>
      </c>
      <c r="I15" s="4">
        <f>1-_xlfn.PERCENTRANK.EXC(calculations!$I$2:$I$97,calculations!I15)</f>
        <v>0.68100000000000005</v>
      </c>
      <c r="J15">
        <f>_xlfn.PERCENTRANK.EXC(important_columns!$H$2:$H$97, important_columns!H15)</f>
        <v>0.80400000000000005</v>
      </c>
      <c r="K15">
        <f>_xlfn.PERCENTRANK.EXC(important_columns!$I$2:$I$97, important_columns!I15)</f>
        <v>0.72099999999999997</v>
      </c>
    </row>
    <row r="16" spans="1:11" x14ac:dyDescent="0.3">
      <c r="A16" t="s">
        <v>34</v>
      </c>
      <c r="B16" t="s">
        <v>101</v>
      </c>
      <c r="C16" s="4">
        <f>1-_xlfn.PERCENTRANK.EXC(calculations!$C$2:$C$97,calculations!C16)</f>
        <v>0.14500000000000002</v>
      </c>
      <c r="D16" s="4">
        <f>1-_xlfn.PERCENTRANK.EXC(calculations!$D$2:$D$97,calculations!D16)</f>
        <v>0.25800000000000001</v>
      </c>
      <c r="E16">
        <f>_xlfn.PERCENTRANK.EXC(calculations!$E$2:$E$97,calculations!E16)</f>
        <v>0.23699999999999999</v>
      </c>
      <c r="F16">
        <f>_xlfn.PERCENTRANK.EXC(calculations!$F$2:$F$97,calculations!F16)</f>
        <v>0.25700000000000001</v>
      </c>
      <c r="G16">
        <f>_xlfn.PERCENTRANK.EXC(calculations!$G$2:$G$97,calculations!G16)</f>
        <v>0.371</v>
      </c>
      <c r="H16">
        <f>_xlfn.PERCENTRANK.EXC(calculations!$H$2:$H$97,calculations!H16)</f>
        <v>0.371</v>
      </c>
      <c r="I16" s="4">
        <f>1-_xlfn.PERCENTRANK.EXC(calculations!$I$2:$I$97,calculations!I16)</f>
        <v>0.53699999999999992</v>
      </c>
      <c r="J16">
        <f>_xlfn.PERCENTRANK.EXC(important_columns!$H$2:$H$97, important_columns!H16)</f>
        <v>0.47399999999999998</v>
      </c>
      <c r="K16">
        <f>_xlfn.PERCENTRANK.EXC(important_columns!$I$2:$I$97, important_columns!I16)</f>
        <v>0.34</v>
      </c>
    </row>
    <row r="17" spans="1:11" x14ac:dyDescent="0.3">
      <c r="A17" t="s">
        <v>34</v>
      </c>
      <c r="B17" t="s">
        <v>106</v>
      </c>
      <c r="C17" s="4">
        <f>1-_xlfn.PERCENTRANK.EXC(calculations!$C$2:$C$97,calculations!C17)</f>
        <v>0.70199999999999996</v>
      </c>
      <c r="D17" s="4">
        <f>1-_xlfn.PERCENTRANK.EXC(calculations!$D$2:$D$97,calculations!D17)</f>
        <v>0.70199999999999996</v>
      </c>
      <c r="E17">
        <f>_xlfn.PERCENTRANK.EXC(calculations!$E$2:$E$97,calculations!E17)</f>
        <v>0.216</v>
      </c>
      <c r="F17">
        <f>_xlfn.PERCENTRANK.EXC(calculations!$F$2:$F$97,calculations!F17)</f>
        <v>0.71099999999999997</v>
      </c>
      <c r="G17">
        <f>_xlfn.PERCENTRANK.EXC(calculations!$G$2:$G$97,calculations!G17)</f>
        <v>6.0999999999999999E-2</v>
      </c>
      <c r="H17">
        <f>_xlfn.PERCENTRANK.EXC(calculations!$H$2:$H$97,calculations!H17)</f>
        <v>0.309</v>
      </c>
      <c r="I17" s="4">
        <f>1-_xlfn.PERCENTRANK.EXC(calculations!$I$2:$I$97,calculations!I17)</f>
        <v>0.67100000000000004</v>
      </c>
      <c r="J17">
        <f>_xlfn.PERCENTRANK.EXC(important_columns!$H$2:$H$97, important_columns!H17)</f>
        <v>0.25700000000000001</v>
      </c>
      <c r="K17">
        <f>_xlfn.PERCENTRANK.EXC(important_columns!$I$2:$I$97, important_columns!I17)</f>
        <v>0.20599999999999999</v>
      </c>
    </row>
    <row r="18" spans="1:11" x14ac:dyDescent="0.3">
      <c r="A18" t="s">
        <v>34</v>
      </c>
      <c r="B18" t="s">
        <v>111</v>
      </c>
      <c r="C18" s="4">
        <f>1-_xlfn.PERCENTRANK.EXC(calculations!$C$2:$C$97,calculations!C18)</f>
        <v>0.47499999999999998</v>
      </c>
      <c r="D18" s="4">
        <f>1-_xlfn.PERCENTRANK.EXC(calculations!$D$2:$D$97,calculations!D18)</f>
        <v>0.753</v>
      </c>
      <c r="E18">
        <f>_xlfn.PERCENTRANK.EXC(calculations!$E$2:$E$97,calculations!E18)</f>
        <v>0.56699999999999995</v>
      </c>
      <c r="F18">
        <f>_xlfn.PERCENTRANK.EXC(calculations!$F$2:$F$97,calculations!F18)</f>
        <v>0.48399999999999999</v>
      </c>
      <c r="G18">
        <f>_xlfn.PERCENTRANK.EXC(calculations!$G$2:$G$97,calculations!G18)</f>
        <v>0.67</v>
      </c>
      <c r="H18">
        <f>_xlfn.PERCENTRANK.EXC(calculations!$H$2:$H$97,calculations!H18)</f>
        <v>0.216</v>
      </c>
      <c r="I18" s="4">
        <f>1-_xlfn.PERCENTRANK.EXC(calculations!$I$2:$I$97,calculations!I18)</f>
        <v>0.81499999999999995</v>
      </c>
      <c r="J18">
        <f>_xlfn.PERCENTRANK.EXC(important_columns!$H$2:$H$97, important_columns!H18)</f>
        <v>0.47399999999999998</v>
      </c>
      <c r="K18">
        <f>_xlfn.PERCENTRANK.EXC(important_columns!$I$2:$I$97, important_columns!I18)</f>
        <v>0.49399999999999999</v>
      </c>
    </row>
    <row r="19" spans="1:11" x14ac:dyDescent="0.3">
      <c r="A19" t="s">
        <v>34</v>
      </c>
      <c r="B19" t="s">
        <v>116</v>
      </c>
      <c r="C19" s="4">
        <f>1-_xlfn.PERCENTRANK.EXC(calculations!$C$2:$C$97,calculations!C19)</f>
        <v>7.2999999999999954E-2</v>
      </c>
      <c r="D19" s="4">
        <f>1-_xlfn.PERCENTRANK.EXC(calculations!$D$2:$D$97,calculations!D19)</f>
        <v>3.1000000000000028E-2</v>
      </c>
      <c r="E19">
        <f>_xlfn.PERCENTRANK.EXC(calculations!$E$2:$E$97,calculations!E19)</f>
        <v>7.1999999999999995E-2</v>
      </c>
      <c r="F19">
        <f>_xlfn.PERCENTRANK.EXC(calculations!$F$2:$F$97,calculations!F19)</f>
        <v>0.53600000000000003</v>
      </c>
      <c r="G19">
        <f>_xlfn.PERCENTRANK.EXC(calculations!$G$2:$G$97,calculations!G19)</f>
        <v>5.0999999999999997E-2</v>
      </c>
      <c r="H19">
        <f>_xlfn.PERCENTRANK.EXC(calculations!$H$2:$H$97,calculations!H19)</f>
        <v>0.16400000000000001</v>
      </c>
      <c r="I19" s="4">
        <f>1-_xlfn.PERCENTRANK.EXC(calculations!$I$2:$I$97,calculations!I19)</f>
        <v>0.55699999999999994</v>
      </c>
      <c r="J19">
        <f>_xlfn.PERCENTRANK.EXC(important_columns!$H$2:$H$97, important_columns!H19)</f>
        <v>0.185</v>
      </c>
      <c r="K19">
        <f>_xlfn.PERCENTRANK.EXC(important_columns!$I$2:$I$97, important_columns!I19)</f>
        <v>7.1999999999999995E-2</v>
      </c>
    </row>
    <row r="20" spans="1:11" x14ac:dyDescent="0.3">
      <c r="A20" t="s">
        <v>34</v>
      </c>
      <c r="B20" t="s">
        <v>121</v>
      </c>
      <c r="C20" s="4">
        <f>1-_xlfn.PERCENTRANK.EXC(calculations!$C$2:$C$97,calculations!C20)</f>
        <v>5.2000000000000046E-2</v>
      </c>
      <c r="D20" s="4">
        <f>1-_xlfn.PERCENTRANK.EXC(calculations!$D$2:$D$97,calculations!D20)</f>
        <v>2.1000000000000019E-2</v>
      </c>
      <c r="E20">
        <f>_xlfn.PERCENTRANK.EXC(calculations!$E$2:$E$97,calculations!E20)</f>
        <v>0.16400000000000001</v>
      </c>
      <c r="F20">
        <f>_xlfn.PERCENTRANK.EXC(calculations!$F$2:$F$97,calculations!F20)</f>
        <v>0.88600000000000001</v>
      </c>
      <c r="G20">
        <f>_xlfn.PERCENTRANK.EXC(calculations!$G$2:$G$97,calculations!G20)</f>
        <v>0.49399999999999999</v>
      </c>
      <c r="H20">
        <f>_xlfn.PERCENTRANK.EXC(calculations!$H$2:$H$97,calculations!H20)</f>
        <v>0.14399999999999999</v>
      </c>
      <c r="I20" s="4">
        <f>1-_xlfn.PERCENTRANK.EXC(calculations!$I$2:$I$97,calculations!I20)</f>
        <v>0.92800000000000005</v>
      </c>
      <c r="J20">
        <f>_xlfn.PERCENTRANK.EXC(important_columns!$H$2:$H$97, important_columns!H20)</f>
        <v>0.01</v>
      </c>
      <c r="K20">
        <f>_xlfn.PERCENTRANK.EXC(important_columns!$I$2:$I$97, important_columns!I20)</f>
        <v>0.03</v>
      </c>
    </row>
    <row r="21" spans="1:11" x14ac:dyDescent="0.3">
      <c r="A21" t="s">
        <v>34</v>
      </c>
      <c r="B21" t="s">
        <v>125</v>
      </c>
      <c r="C21" s="4">
        <f>1-_xlfn.PERCENTRANK.EXC(calculations!$C$2:$C$97,calculations!C21)</f>
        <v>6.2000000000000055E-2</v>
      </c>
      <c r="D21" s="4">
        <f>1-_xlfn.PERCENTRANK.EXC(calculations!$D$2:$D$97,calculations!D21)</f>
        <v>4.2000000000000037E-2</v>
      </c>
      <c r="E21">
        <f>_xlfn.PERCENTRANK.EXC(calculations!$E$2:$E$97,calculations!E21)</f>
        <v>0.185</v>
      </c>
      <c r="F21">
        <f>_xlfn.PERCENTRANK.EXC(calculations!$F$2:$F$97,calculations!F21)</f>
        <v>0.154</v>
      </c>
      <c r="G21">
        <f>_xlfn.PERCENTRANK.EXC(calculations!$G$2:$G$97,calculations!G21)</f>
        <v>0.28799999999999998</v>
      </c>
      <c r="H21">
        <f>_xlfn.PERCENTRANK.EXC(calculations!$H$2:$H$97,calculations!H21)</f>
        <v>0.27800000000000002</v>
      </c>
      <c r="I21" s="4">
        <f>1-_xlfn.PERCENTRANK.EXC(calculations!$I$2:$I$97,calculations!I21)</f>
        <v>0.91800000000000004</v>
      </c>
      <c r="J21">
        <f>_xlfn.PERCENTRANK.EXC(important_columns!$H$2:$H$97, important_columns!H21)</f>
        <v>9.1999999999999998E-2</v>
      </c>
      <c r="K21">
        <f>_xlfn.PERCENTRANK.EXC(important_columns!$I$2:$I$97, important_columns!I21)</f>
        <v>5.0999999999999997E-2</v>
      </c>
    </row>
    <row r="22" spans="1:11" x14ac:dyDescent="0.3">
      <c r="A22" t="s">
        <v>130</v>
      </c>
      <c r="B22" t="s">
        <v>131</v>
      </c>
      <c r="C22" s="4">
        <f>1-_xlfn.PERCENTRANK.EXC(calculations!$C$2:$C$97,calculations!C22)</f>
        <v>0.83599999999999997</v>
      </c>
      <c r="D22" s="4">
        <f>1-_xlfn.PERCENTRANK.EXC(calculations!$D$2:$D$97,calculations!D22)</f>
        <v>0.80499999999999994</v>
      </c>
      <c r="E22">
        <f>_xlfn.PERCENTRANK.EXC(calculations!$E$2:$E$97,calculations!E22)</f>
        <v>0.90700000000000003</v>
      </c>
      <c r="F22">
        <f>_xlfn.PERCENTRANK.EXC(calculations!$F$2:$F$97,calculations!F22)</f>
        <v>0.74199999999999999</v>
      </c>
      <c r="G22">
        <f>_xlfn.PERCENTRANK.EXC(calculations!$G$2:$G$97,calculations!G22)</f>
        <v>0.73099999999999998</v>
      </c>
      <c r="H22">
        <f>_xlfn.PERCENTRANK.EXC(calculations!$H$2:$H$97,calculations!H22)</f>
        <v>0.71099999999999997</v>
      </c>
      <c r="I22" s="4">
        <f>1-_xlfn.PERCENTRANK.EXC(calculations!$I$2:$I$97,calculations!I22)</f>
        <v>0.35099999999999998</v>
      </c>
      <c r="J22">
        <f>_xlfn.PERCENTRANK.EXC(important_columns!$H$2:$H$97, important_columns!H22)</f>
        <v>0.70099999999999996</v>
      </c>
      <c r="K22">
        <f>_xlfn.PERCENTRANK.EXC(important_columns!$I$2:$I$97, important_columns!I22)</f>
        <v>0.79300000000000004</v>
      </c>
    </row>
    <row r="23" spans="1:11" x14ac:dyDescent="0.3">
      <c r="A23" t="s">
        <v>130</v>
      </c>
      <c r="B23" t="s">
        <v>136</v>
      </c>
      <c r="C23" s="4">
        <f>1-_xlfn.PERCENTRANK.EXC(calculations!$C$2:$C$97,calculations!C23)</f>
        <v>0.94899999999999995</v>
      </c>
      <c r="D23" s="4">
        <f>1-_xlfn.PERCENTRANK.EXC(calculations!$D$2:$D$97,calculations!D23)</f>
        <v>0.95899999999999996</v>
      </c>
      <c r="E23">
        <f>_xlfn.PERCENTRANK.EXC(calculations!$E$2:$E$97,calculations!E23)</f>
        <v>0.123</v>
      </c>
      <c r="F23">
        <f>_xlfn.PERCENTRANK.EXC(calculations!$F$2:$F$97,calculations!F23)</f>
        <v>0.47399999999999998</v>
      </c>
      <c r="G23">
        <f>_xlfn.PERCENTRANK.EXC(calculations!$G$2:$G$97,calculations!G23)</f>
        <v>0.86499999999999999</v>
      </c>
      <c r="H23">
        <f>_xlfn.PERCENTRANK.EXC(calculations!$H$2:$H$97,calculations!H23)</f>
        <v>0.31900000000000001</v>
      </c>
      <c r="I23" s="4">
        <f>1-_xlfn.PERCENTRANK.EXC(calculations!$I$2:$I$97,calculations!I23)</f>
        <v>0.86599999999999999</v>
      </c>
      <c r="J23">
        <f>_xlfn.PERCENTRANK.EXC(important_columns!$H$2:$H$97, important_columns!H23)</f>
        <v>0.53600000000000003</v>
      </c>
      <c r="K23">
        <f>_xlfn.PERCENTRANK.EXC(important_columns!$I$2:$I$97, important_columns!I23)</f>
        <v>0.505</v>
      </c>
    </row>
    <row r="24" spans="1:11" x14ac:dyDescent="0.3">
      <c r="A24" t="s">
        <v>130</v>
      </c>
      <c r="B24" t="s">
        <v>141</v>
      </c>
      <c r="C24" s="4">
        <f>1-_xlfn.PERCENTRANK.EXC(calculations!$C$2:$C$97,calculations!C24)</f>
        <v>0.83599999999999997</v>
      </c>
      <c r="D24" s="4">
        <f>1-_xlfn.PERCENTRANK.EXC(calculations!$D$2:$D$97,calculations!D24)</f>
        <v>0.80499999999999994</v>
      </c>
      <c r="E24">
        <f>_xlfn.PERCENTRANK.EXC(calculations!$E$2:$E$97,calculations!E24)</f>
        <v>0.90700000000000003</v>
      </c>
      <c r="F24">
        <f>_xlfn.PERCENTRANK.EXC(calculations!$F$2:$F$97,calculations!F24)</f>
        <v>0.74199999999999999</v>
      </c>
      <c r="G24">
        <f>_xlfn.PERCENTRANK.EXC(calculations!$G$2:$G$97,calculations!G24)</f>
        <v>0.73099999999999998</v>
      </c>
      <c r="H24">
        <f>_xlfn.PERCENTRANK.EXC(calculations!$H$2:$H$97,calculations!H24)</f>
        <v>0.71099999999999997</v>
      </c>
      <c r="I24" s="4">
        <f>1-_xlfn.PERCENTRANK.EXC(calculations!$I$2:$I$97,calculations!I24)</f>
        <v>0.35099999999999998</v>
      </c>
      <c r="J24">
        <f>_xlfn.PERCENTRANK.EXC(important_columns!$H$2:$H$97, important_columns!H24)</f>
        <v>0.70099999999999996</v>
      </c>
      <c r="K24">
        <f>_xlfn.PERCENTRANK.EXC(important_columns!$I$2:$I$97, important_columns!I24)</f>
        <v>0.79300000000000004</v>
      </c>
    </row>
    <row r="25" spans="1:11" x14ac:dyDescent="0.3">
      <c r="A25" t="s">
        <v>130</v>
      </c>
      <c r="B25" t="s">
        <v>144</v>
      </c>
      <c r="C25" s="4">
        <f>1-_xlfn.PERCENTRANK.EXC(calculations!$C$2:$C$97,calculations!C25)</f>
        <v>0.95899999999999996</v>
      </c>
      <c r="D25" s="4">
        <f>1-_xlfn.PERCENTRANK.EXC(calculations!$D$2:$D$97,calculations!D25)</f>
        <v>0.89700000000000002</v>
      </c>
      <c r="E25">
        <f>_xlfn.PERCENTRANK.EXC(calculations!$E$2:$E$97,calculations!E25)</f>
        <v>0.47399999999999998</v>
      </c>
      <c r="F25">
        <f>_xlfn.PERCENTRANK.EXC(calculations!$F$2:$F$97,calculations!F25)</f>
        <v>0.95799999999999996</v>
      </c>
      <c r="G25">
        <f>_xlfn.PERCENTRANK.EXC(calculations!$G$2:$G$97,calculations!G25)</f>
        <v>0.80400000000000005</v>
      </c>
      <c r="H25">
        <f>_xlfn.PERCENTRANK.EXC(calculations!$H$2:$H$97,calculations!H25)</f>
        <v>0.77300000000000002</v>
      </c>
      <c r="I25" s="4">
        <f>1-_xlfn.PERCENTRANK.EXC(calculations!$I$2:$I$97,calculations!I25)</f>
        <v>0.73199999999999998</v>
      </c>
      <c r="J25">
        <f>_xlfn.PERCENTRANK.EXC(important_columns!$H$2:$H$97, important_columns!H25)</f>
        <v>0.90700000000000003</v>
      </c>
      <c r="K25">
        <f>_xlfn.PERCENTRANK.EXC(important_columns!$I$2:$I$97, important_columns!I25)</f>
        <v>0.84499999999999997</v>
      </c>
    </row>
    <row r="26" spans="1:11" x14ac:dyDescent="0.3">
      <c r="A26" t="s">
        <v>130</v>
      </c>
      <c r="B26" t="s">
        <v>149</v>
      </c>
      <c r="C26" s="4">
        <f>1-_xlfn.PERCENTRANK.EXC(calculations!$C$2:$C$97,calculations!C26)</f>
        <v>0.98</v>
      </c>
      <c r="D26" s="4">
        <f>1-_xlfn.PERCENTRANK.EXC(calculations!$D$2:$D$97,calculations!D26)</f>
        <v>0.98</v>
      </c>
      <c r="E26">
        <f>_xlfn.PERCENTRANK.EXC(calculations!$E$2:$E$97,calculations!E26)</f>
        <v>0.41199999999999998</v>
      </c>
      <c r="F26">
        <f>_xlfn.PERCENTRANK.EXC(calculations!$F$2:$F$97,calculations!F26)</f>
        <v>0.90700000000000003</v>
      </c>
      <c r="G26">
        <f>_xlfn.PERCENTRANK.EXC(calculations!$G$2:$G$97,calculations!G26)</f>
        <v>0.71099999999999997</v>
      </c>
      <c r="H26">
        <f>_xlfn.PERCENTRANK.EXC(calculations!$H$2:$H$97,calculations!H26)</f>
        <v>0.42199999999999999</v>
      </c>
      <c r="I26" s="4">
        <f>1-_xlfn.PERCENTRANK.EXC(calculations!$I$2:$I$97,calculations!I26)</f>
        <v>0.64</v>
      </c>
      <c r="J26">
        <f>_xlfn.PERCENTRANK.EXC(important_columns!$H$2:$H$97, important_columns!H26)</f>
        <v>0.68</v>
      </c>
      <c r="K26">
        <f>_xlfn.PERCENTRANK.EXC(important_columns!$I$2:$I$97, important_columns!I26)</f>
        <v>0.58699999999999997</v>
      </c>
    </row>
    <row r="27" spans="1:11" x14ac:dyDescent="0.3">
      <c r="A27" t="s">
        <v>130</v>
      </c>
      <c r="B27" t="s">
        <v>153</v>
      </c>
      <c r="C27" s="4">
        <f>1-_xlfn.PERCENTRANK.EXC(calculations!$C$2:$C$97,calculations!C27)</f>
        <v>0.92800000000000005</v>
      </c>
      <c r="D27" s="4">
        <f>1-_xlfn.PERCENTRANK.EXC(calculations!$D$2:$D$97,calculations!D27)</f>
        <v>0.83599999999999997</v>
      </c>
      <c r="E27">
        <f>_xlfn.PERCENTRANK.EXC(calculations!$E$2:$E$97,calculations!E27)</f>
        <v>0.29799999999999999</v>
      </c>
      <c r="F27">
        <f>_xlfn.PERCENTRANK.EXC(calculations!$F$2:$F$97,calculations!F27)</f>
        <v>0.25700000000000001</v>
      </c>
      <c r="G27">
        <f>_xlfn.PERCENTRANK.EXC(calculations!$G$2:$G$97,calculations!G27)</f>
        <v>0.72099999999999997</v>
      </c>
      <c r="H27">
        <f>_xlfn.PERCENTRANK.EXC(calculations!$H$2:$H$97,calculations!H27)</f>
        <v>0.38100000000000001</v>
      </c>
      <c r="I27" s="4">
        <f>1-_xlfn.PERCENTRANK.EXC(calculations!$I$2:$I$97,calculations!I27)</f>
        <v>0.60899999999999999</v>
      </c>
      <c r="J27">
        <f>_xlfn.PERCENTRANK.EXC(important_columns!$H$2:$H$97, important_columns!H27)</f>
        <v>0.47399999999999998</v>
      </c>
      <c r="K27">
        <f>_xlfn.PERCENTRANK.EXC(important_columns!$I$2:$I$97, important_columns!I27)</f>
        <v>0.56699999999999995</v>
      </c>
    </row>
    <row r="28" spans="1:11" x14ac:dyDescent="0.3">
      <c r="A28" t="s">
        <v>130</v>
      </c>
      <c r="B28" t="s">
        <v>158</v>
      </c>
      <c r="C28" s="4">
        <f>1-_xlfn.PERCENTRANK.EXC(calculations!$C$2:$C$97,calculations!C28)</f>
        <v>0.59799999999999998</v>
      </c>
      <c r="D28" s="4">
        <f>1-_xlfn.PERCENTRANK.EXC(calculations!$D$2:$D$97,calculations!D28)</f>
        <v>0.877</v>
      </c>
      <c r="E28">
        <f>_xlfn.PERCENTRANK.EXC(calculations!$E$2:$E$97,calculations!E28)</f>
        <v>0.628</v>
      </c>
      <c r="F28">
        <f>_xlfn.PERCENTRANK.EXC(calculations!$F$2:$F$97,calculations!F28)</f>
        <v>0.432</v>
      </c>
      <c r="G28">
        <f>_xlfn.PERCENTRANK.EXC(calculations!$G$2:$G$97,calculations!G28)</f>
        <v>0.78300000000000003</v>
      </c>
      <c r="H28">
        <f>_xlfn.PERCENTRANK.EXC(calculations!$H$2:$H$97,calculations!H28)</f>
        <v>0.48399999999999999</v>
      </c>
      <c r="I28" s="4">
        <f>1-_xlfn.PERCENTRANK.EXC(calculations!$I$2:$I$97,calculations!I28)</f>
        <v>0.79400000000000004</v>
      </c>
      <c r="J28">
        <f>_xlfn.PERCENTRANK.EXC(important_columns!$H$2:$H$97, important_columns!H28)</f>
        <v>0.73099999999999998</v>
      </c>
      <c r="K28">
        <f>_xlfn.PERCENTRANK.EXC(important_columns!$I$2:$I$97, important_columns!I28)</f>
        <v>0.67</v>
      </c>
    </row>
    <row r="29" spans="1:11" x14ac:dyDescent="0.3">
      <c r="A29" t="s">
        <v>130</v>
      </c>
      <c r="B29" t="s">
        <v>163</v>
      </c>
      <c r="C29" s="4">
        <f>1-_xlfn.PERCENTRANK.EXC(calculations!$C$2:$C$97,calculations!C29)</f>
        <v>0.80499999999999994</v>
      </c>
      <c r="D29" s="4">
        <f>1-_xlfn.PERCENTRANK.EXC(calculations!$D$2:$D$97,calculations!D29)</f>
        <v>0.92800000000000005</v>
      </c>
      <c r="E29">
        <f>_xlfn.PERCENTRANK.EXC(calculations!$E$2:$E$97,calculations!E29)</f>
        <v>0.20599999999999999</v>
      </c>
      <c r="F29">
        <f>_xlfn.PERCENTRANK.EXC(calculations!$F$2:$F$97,calculations!F29)</f>
        <v>0.19500000000000001</v>
      </c>
      <c r="G29">
        <f>_xlfn.PERCENTRANK.EXC(calculations!$G$2:$G$97,calculations!G29)</f>
        <v>0.90700000000000003</v>
      </c>
      <c r="H29">
        <f>_xlfn.PERCENTRANK.EXC(calculations!$H$2:$H$97,calculations!H29)</f>
        <v>0.25700000000000001</v>
      </c>
      <c r="I29" s="4">
        <f>1-_xlfn.PERCENTRANK.EXC(calculations!$I$2:$I$97,calculations!I29)</f>
        <v>0.84599999999999997</v>
      </c>
      <c r="J29">
        <f>_xlfn.PERCENTRANK.EXC(important_columns!$H$2:$H$97, important_columns!H29)</f>
        <v>0.56699999999999995</v>
      </c>
      <c r="K29">
        <f>_xlfn.PERCENTRANK.EXC(important_columns!$I$2:$I$97, important_columns!I29)</f>
        <v>0.48399999999999999</v>
      </c>
    </row>
    <row r="30" spans="1:11" x14ac:dyDescent="0.3">
      <c r="A30" t="s">
        <v>130</v>
      </c>
      <c r="B30" t="s">
        <v>168</v>
      </c>
      <c r="C30" s="4">
        <f>1-_xlfn.PERCENTRANK.EXC(calculations!$C$2:$C$97,calculations!C30)</f>
        <v>0.89700000000000002</v>
      </c>
      <c r="D30" s="4">
        <f>1-_xlfn.PERCENTRANK.EXC(calculations!$D$2:$D$97,calculations!D30)</f>
        <v>0.83599999999999997</v>
      </c>
      <c r="E30">
        <f>_xlfn.PERCENTRANK.EXC(calculations!$E$2:$E$97,calculations!E30)</f>
        <v>0.309</v>
      </c>
      <c r="F30">
        <f>_xlfn.PERCENTRANK.EXC(calculations!$F$2:$F$97,calculations!F30)</f>
        <v>0.60799999999999998</v>
      </c>
      <c r="G30">
        <f>_xlfn.PERCENTRANK.EXC(calculations!$G$2:$G$97,calculations!G30)</f>
        <v>0.56699999999999995</v>
      </c>
      <c r="H30">
        <f>_xlfn.PERCENTRANK.EXC(calculations!$H$2:$H$97,calculations!H30)</f>
        <v>0.49399999999999999</v>
      </c>
      <c r="I30" s="4">
        <f>1-_xlfn.PERCENTRANK.EXC(calculations!$I$2:$I$97,calculations!I30)</f>
        <v>0.44399999999999995</v>
      </c>
      <c r="J30">
        <f>_xlfn.PERCENTRANK.EXC(important_columns!$H$2:$H$97, important_columns!H30)</f>
        <v>0.56699999999999995</v>
      </c>
      <c r="K30">
        <f>_xlfn.PERCENTRANK.EXC(important_columns!$I$2:$I$97, important_columns!I30)</f>
        <v>0.45300000000000001</v>
      </c>
    </row>
    <row r="31" spans="1:11" x14ac:dyDescent="0.3">
      <c r="A31" t="s">
        <v>130</v>
      </c>
      <c r="B31" t="s">
        <v>173</v>
      </c>
      <c r="C31" s="4">
        <f>1-_xlfn.PERCENTRANK.EXC(calculations!$C$2:$C$97,calculations!C31)</f>
        <v>0.78400000000000003</v>
      </c>
      <c r="D31" s="4">
        <f>1-_xlfn.PERCENTRANK.EXC(calculations!$D$2:$D$97,calculations!D31)</f>
        <v>0.51600000000000001</v>
      </c>
      <c r="E31">
        <f>_xlfn.PERCENTRANK.EXC(calculations!$E$2:$E$97,calculations!E31)</f>
        <v>0.01</v>
      </c>
      <c r="F31">
        <f>_xlfn.PERCENTRANK.EXC(calculations!$F$2:$F$97,calculations!F31)</f>
        <v>0.23699999999999999</v>
      </c>
      <c r="G31">
        <f>_xlfn.PERCENTRANK.EXC(calculations!$G$2:$G$97,calculations!G31)</f>
        <v>0.36</v>
      </c>
      <c r="H31">
        <f>_xlfn.PERCENTRANK.EXC(calculations!$H$2:$H$97,calculations!H31)</f>
        <v>0.13400000000000001</v>
      </c>
      <c r="I31" s="4">
        <f>1-_xlfn.PERCENTRANK.EXC(calculations!$I$2:$I$97,calculations!I31)</f>
        <v>0.65</v>
      </c>
      <c r="J31">
        <f>_xlfn.PERCENTRANK.EXC(important_columns!$H$2:$H$97, important_columns!H31)</f>
        <v>0.25700000000000001</v>
      </c>
      <c r="K31">
        <f>_xlfn.PERCENTRANK.EXC(important_columns!$I$2:$I$97, important_columns!I31)</f>
        <v>0.113</v>
      </c>
    </row>
    <row r="32" spans="1:11" x14ac:dyDescent="0.3">
      <c r="A32" t="s">
        <v>130</v>
      </c>
      <c r="B32" t="s">
        <v>179</v>
      </c>
      <c r="C32" s="4">
        <f>1-_xlfn.PERCENTRANK.EXC(calculations!$C$2:$C$97,calculations!C32)</f>
        <v>0.54699999999999993</v>
      </c>
      <c r="D32" s="4">
        <f>1-_xlfn.PERCENTRANK.EXC(calculations!$D$2:$D$97,calculations!D32)</f>
        <v>0.78400000000000003</v>
      </c>
      <c r="E32">
        <f>_xlfn.PERCENTRANK.EXC(calculations!$E$2:$E$97,calculations!E32)</f>
        <v>0.752</v>
      </c>
      <c r="F32">
        <f>_xlfn.PERCENTRANK.EXC(calculations!$F$2:$F$97,calculations!F32)</f>
        <v>0.40200000000000002</v>
      </c>
      <c r="G32">
        <f>_xlfn.PERCENTRANK.EXC(calculations!$G$2:$G$97,calculations!G32)</f>
        <v>0.77300000000000002</v>
      </c>
      <c r="H32">
        <f>_xlfn.PERCENTRANK.EXC(calculations!$H$2:$H$97,calculations!H32)</f>
        <v>7.1999999999999995E-2</v>
      </c>
      <c r="I32" s="4">
        <f>1-_xlfn.PERCENTRANK.EXC(calculations!$I$2:$I$97,calculations!I32)</f>
        <v>0.40300000000000002</v>
      </c>
      <c r="J32">
        <f>_xlfn.PERCENTRANK.EXC(important_columns!$H$2:$H$97, important_columns!H32)</f>
        <v>0.45300000000000001</v>
      </c>
      <c r="K32">
        <f>_xlfn.PERCENTRANK.EXC(important_columns!$I$2:$I$97, important_columns!I32)</f>
        <v>0.42199999999999999</v>
      </c>
    </row>
    <row r="33" spans="1:11" x14ac:dyDescent="0.3">
      <c r="A33" t="s">
        <v>130</v>
      </c>
      <c r="B33" t="s">
        <v>184</v>
      </c>
      <c r="C33" s="4">
        <f>1-_xlfn.PERCENTRANK.EXC(calculations!$C$2:$C$97,calculations!C33)</f>
        <v>0.61899999999999999</v>
      </c>
      <c r="D33" s="4">
        <f>1-_xlfn.PERCENTRANK.EXC(calculations!$D$2:$D$97,calculations!D33)</f>
        <v>0.65</v>
      </c>
      <c r="E33">
        <f>_xlfn.PERCENTRANK.EXC(calculations!$E$2:$E$97,calculations!E33)</f>
        <v>9.1999999999999998E-2</v>
      </c>
      <c r="F33">
        <f>_xlfn.PERCENTRANK.EXC(calculations!$F$2:$F$97,calculations!F33)</f>
        <v>0.35</v>
      </c>
      <c r="G33">
        <f>_xlfn.PERCENTRANK.EXC(calculations!$G$2:$G$97,calculations!G33)</f>
        <v>0.28799999999999998</v>
      </c>
      <c r="H33">
        <f>_xlfn.PERCENTRANK.EXC(calculations!$H$2:$H$97,calculations!H33)</f>
        <v>0.20599999999999999</v>
      </c>
      <c r="I33" s="4">
        <f>1-_xlfn.PERCENTRANK.EXC(calculations!$I$2:$I$97,calculations!I33)</f>
        <v>9.2999999999999972E-2</v>
      </c>
      <c r="J33">
        <f>_xlfn.PERCENTRANK.EXC(important_columns!$H$2:$H$97, important_columns!H33)</f>
        <v>0.123</v>
      </c>
      <c r="K33">
        <f>_xlfn.PERCENTRANK.EXC(important_columns!$I$2:$I$97, important_columns!I33)</f>
        <v>0.13400000000000001</v>
      </c>
    </row>
    <row r="34" spans="1:11" x14ac:dyDescent="0.3">
      <c r="A34" t="s">
        <v>130</v>
      </c>
      <c r="B34" t="s">
        <v>189</v>
      </c>
      <c r="C34" s="4">
        <f>1-_xlfn.PERCENTRANK.EXC(calculations!$C$2:$C$97,calculations!C34)</f>
        <v>0.43300000000000005</v>
      </c>
      <c r="D34" s="4">
        <f>1-_xlfn.PERCENTRANK.EXC(calculations!$D$2:$D$97,calculations!D34)</f>
        <v>0.48499999999999999</v>
      </c>
      <c r="E34">
        <f>_xlfn.PERCENTRANK.EXC(calculations!$E$2:$E$97,calculations!E34)</f>
        <v>0.71099999999999997</v>
      </c>
      <c r="F34">
        <f>_xlfn.PERCENTRANK.EXC(calculations!$F$2:$F$97,calculations!F34)</f>
        <v>0.85499999999999998</v>
      </c>
      <c r="G34">
        <f>_xlfn.PERCENTRANK.EXC(calculations!$G$2:$G$97,calculations!G34)</f>
        <v>0.40200000000000002</v>
      </c>
      <c r="H34">
        <f>_xlfn.PERCENTRANK.EXC(calculations!$H$2:$H$97,calculations!H34)</f>
        <v>6.0999999999999999E-2</v>
      </c>
      <c r="I34" s="4">
        <f>1-_xlfn.PERCENTRANK.EXC(calculations!$I$2:$I$97,calculations!I34)</f>
        <v>0.48499999999999999</v>
      </c>
      <c r="J34">
        <f>_xlfn.PERCENTRANK.EXC(important_columns!$H$2:$H$97, important_columns!H34)</f>
        <v>0.25700000000000001</v>
      </c>
      <c r="K34">
        <f>_xlfn.PERCENTRANK.EXC(important_columns!$I$2:$I$97, important_columns!I34)</f>
        <v>0.17499999999999999</v>
      </c>
    </row>
    <row r="35" spans="1:11" x14ac:dyDescent="0.3">
      <c r="A35" t="s">
        <v>130</v>
      </c>
      <c r="B35" t="s">
        <v>194</v>
      </c>
      <c r="C35" s="4">
        <f>1-_xlfn.PERCENTRANK.EXC(calculations!$C$2:$C$97,calculations!C35)</f>
        <v>0.26900000000000002</v>
      </c>
      <c r="D35" s="4">
        <f>1-_xlfn.PERCENTRANK.EXC(calculations!$D$2:$D$97,calculations!D35)</f>
        <v>0.27900000000000003</v>
      </c>
      <c r="E35">
        <f>_xlfn.PERCENTRANK.EXC(calculations!$E$2:$E$97,calculations!E35)</f>
        <v>0.02</v>
      </c>
      <c r="F35">
        <f>_xlfn.PERCENTRANK.EXC(calculations!$F$2:$F$97,calculations!F35)</f>
        <v>0.42199999999999999</v>
      </c>
      <c r="G35">
        <f>_xlfn.PERCENTRANK.EXC(calculations!$G$2:$G$97,calculations!G35)</f>
        <v>0.216</v>
      </c>
      <c r="H35">
        <f>_xlfn.PERCENTRANK.EXC(calculations!$H$2:$H$97,calculations!H35)</f>
        <v>0.32900000000000001</v>
      </c>
      <c r="I35" s="4">
        <f>1-_xlfn.PERCENTRANK.EXC(calculations!$I$2:$I$97,calculations!I35)</f>
        <v>0.26900000000000002</v>
      </c>
      <c r="J35">
        <f>_xlfn.PERCENTRANK.EXC(important_columns!$H$2:$H$97, important_columns!H35)</f>
        <v>0.36</v>
      </c>
      <c r="K35">
        <f>_xlfn.PERCENTRANK.EXC(important_columns!$I$2:$I$97, important_columns!I35)</f>
        <v>0.29799999999999999</v>
      </c>
    </row>
    <row r="36" spans="1:11" x14ac:dyDescent="0.3">
      <c r="A36" t="s">
        <v>130</v>
      </c>
      <c r="B36" t="s">
        <v>199</v>
      </c>
      <c r="C36" s="4">
        <f>1-_xlfn.PERCENTRANK.EXC(calculations!$C$2:$C$97,calculations!C36)</f>
        <v>0.26900000000000002</v>
      </c>
      <c r="D36" s="4">
        <f>1-_xlfn.PERCENTRANK.EXC(calculations!$D$2:$D$97,calculations!D36)</f>
        <v>0.48499999999999999</v>
      </c>
      <c r="E36">
        <f>_xlfn.PERCENTRANK.EXC(calculations!$E$2:$E$97,calculations!E36)</f>
        <v>8.2000000000000003E-2</v>
      </c>
      <c r="F36">
        <f>_xlfn.PERCENTRANK.EXC(calculations!$F$2:$F$97,calculations!F36)</f>
        <v>7.1999999999999995E-2</v>
      </c>
      <c r="G36">
        <f>_xlfn.PERCENTRANK.EXC(calculations!$G$2:$G$97,calculations!G36)</f>
        <v>9.1999999999999998E-2</v>
      </c>
      <c r="H36">
        <f>_xlfn.PERCENTRANK.EXC(calculations!$H$2:$H$97,calculations!H36)</f>
        <v>4.1000000000000002E-2</v>
      </c>
      <c r="I36" s="4">
        <f>1-_xlfn.PERCENTRANK.EXC(calculations!$I$2:$I$97,calculations!I36)</f>
        <v>0.32999999999999996</v>
      </c>
      <c r="J36">
        <f>_xlfn.PERCENTRANK.EXC(important_columns!$H$2:$H$97, important_columns!H36)</f>
        <v>6.0999999999999999E-2</v>
      </c>
      <c r="K36">
        <f>_xlfn.PERCENTRANK.EXC(important_columns!$I$2:$I$97, important_columns!I36)</f>
        <v>0.02</v>
      </c>
    </row>
    <row r="37" spans="1:11" x14ac:dyDescent="0.3">
      <c r="A37" t="s">
        <v>130</v>
      </c>
      <c r="B37" t="s">
        <v>204</v>
      </c>
      <c r="C37" s="4">
        <f>1-_xlfn.PERCENTRANK.EXC(calculations!$C$2:$C$97,calculations!C37)</f>
        <v>0.14500000000000002</v>
      </c>
      <c r="D37" s="4">
        <f>1-_xlfn.PERCENTRANK.EXC(calculations!$D$2:$D$97,calculations!D37)</f>
        <v>0.36099999999999999</v>
      </c>
      <c r="E37">
        <f>_xlfn.PERCENTRANK.EXC(calculations!$E$2:$E$97,calculations!E37)</f>
        <v>0.89600000000000002</v>
      </c>
      <c r="F37">
        <f>_xlfn.PERCENTRANK.EXC(calculations!$F$2:$F$97,calculations!F37)</f>
        <v>0.31900000000000001</v>
      </c>
      <c r="G37">
        <f>_xlfn.PERCENTRANK.EXC(calculations!$G$2:$G$97,calculations!G37)</f>
        <v>0.01</v>
      </c>
      <c r="H37">
        <f>_xlfn.PERCENTRANK.EXC(calculations!$H$2:$H$97,calculations!H37)</f>
        <v>9.1999999999999998E-2</v>
      </c>
      <c r="I37" s="4">
        <f>1-_xlfn.PERCENTRANK.EXC(calculations!$I$2:$I$97,calculations!I37)</f>
        <v>0.46399999999999997</v>
      </c>
      <c r="J37">
        <f>_xlfn.PERCENTRANK.EXC(important_columns!$H$2:$H$97, important_columns!H37)</f>
        <v>9.1999999999999998E-2</v>
      </c>
      <c r="K37">
        <f>_xlfn.PERCENTRANK.EXC(important_columns!$I$2:$I$97, important_columns!I37)</f>
        <v>5.0999999999999997E-2</v>
      </c>
    </row>
    <row r="38" spans="1:11" x14ac:dyDescent="0.3">
      <c r="A38" t="s">
        <v>130</v>
      </c>
      <c r="B38" t="s">
        <v>210</v>
      </c>
      <c r="C38" s="4">
        <f>1-_xlfn.PERCENTRANK.EXC(calculations!$C$2:$C$97,calculations!C38)</f>
        <v>0.14500000000000002</v>
      </c>
      <c r="D38" s="4">
        <f>1-_xlfn.PERCENTRANK.EXC(calculations!$D$2:$D$97,calculations!D38)</f>
        <v>0.35099999999999998</v>
      </c>
      <c r="E38">
        <f>_xlfn.PERCENTRANK.EXC(calculations!$E$2:$E$97,calculations!E38)</f>
        <v>5.0999999999999997E-2</v>
      </c>
      <c r="F38">
        <f>_xlfn.PERCENTRANK.EXC(calculations!$F$2:$F$97,calculations!F38)</f>
        <v>0.25700000000000001</v>
      </c>
      <c r="G38">
        <f>_xlfn.PERCENTRANK.EXC(calculations!$G$2:$G$97,calculations!G38)</f>
        <v>0.432</v>
      </c>
      <c r="H38">
        <f>_xlfn.PERCENTRANK.EXC(calculations!$H$2:$H$97,calculations!H38)</f>
        <v>0.10299999999999999</v>
      </c>
      <c r="I38" s="4">
        <f>1-_xlfn.PERCENTRANK.EXC(calculations!$I$2:$I$97,calculations!I38)</f>
        <v>0.78400000000000003</v>
      </c>
      <c r="J38">
        <f>_xlfn.PERCENTRANK.EXC(important_columns!$H$2:$H$97, important_columns!H38)</f>
        <v>5.0999999999999997E-2</v>
      </c>
      <c r="K38">
        <f>_xlfn.PERCENTRANK.EXC(important_columns!$I$2:$I$97, important_columns!I38)</f>
        <v>0.01</v>
      </c>
    </row>
    <row r="39" spans="1:11" x14ac:dyDescent="0.3">
      <c r="A39" t="s">
        <v>130</v>
      </c>
      <c r="B39" t="s">
        <v>215</v>
      </c>
      <c r="C39" s="4">
        <f>1-_xlfn.PERCENTRANK.EXC(calculations!$C$2:$C$97,calculations!C39)</f>
        <v>0.35099999999999998</v>
      </c>
      <c r="D39" s="4">
        <f>1-_xlfn.PERCENTRANK.EXC(calculations!$D$2:$D$97,calculations!D39)</f>
        <v>0.34099999999999997</v>
      </c>
      <c r="E39">
        <f>_xlfn.PERCENTRANK.EXC(calculations!$E$2:$E$97,calculations!E39)</f>
        <v>0.03</v>
      </c>
      <c r="F39">
        <f>_xlfn.PERCENTRANK.EXC(calculations!$F$2:$F$97,calculations!F39)</f>
        <v>0.51500000000000001</v>
      </c>
      <c r="G39">
        <f>_xlfn.PERCENTRANK.EXC(calculations!$G$2:$G$97,calculations!G39)</f>
        <v>0.26800000000000002</v>
      </c>
      <c r="H39">
        <f>_xlfn.PERCENTRANK.EXC(calculations!$H$2:$H$97,calculations!H39)</f>
        <v>0.39100000000000001</v>
      </c>
      <c r="I39" s="4">
        <f>1-_xlfn.PERCENTRANK.EXC(calculations!$I$2:$I$97,calculations!I39)</f>
        <v>0.36099999999999999</v>
      </c>
      <c r="J39">
        <f>_xlfn.PERCENTRANK.EXC(important_columns!$H$2:$H$97, important_columns!H39)</f>
        <v>0.22600000000000001</v>
      </c>
      <c r="K39">
        <f>_xlfn.PERCENTRANK.EXC(important_columns!$I$2:$I$97, important_columns!I39)</f>
        <v>0.32900000000000001</v>
      </c>
    </row>
    <row r="40" spans="1:11" x14ac:dyDescent="0.3">
      <c r="A40" t="s">
        <v>130</v>
      </c>
      <c r="B40" t="s">
        <v>220</v>
      </c>
      <c r="C40" s="4">
        <f>1-_xlfn.PERCENTRANK.EXC(calculations!$C$2:$C$97,calculations!C40)</f>
        <v>0.21699999999999997</v>
      </c>
      <c r="D40" s="4">
        <f>1-_xlfn.PERCENTRANK.EXC(calculations!$D$2:$D$97,calculations!D40)</f>
        <v>0.27900000000000003</v>
      </c>
      <c r="E40">
        <f>_xlfn.PERCENTRANK.EXC(calculations!$E$2:$E$97,calculations!E40)</f>
        <v>0.26800000000000002</v>
      </c>
      <c r="F40">
        <f>_xlfn.PERCENTRANK.EXC(calculations!$F$2:$F$97,calculations!F40)</f>
        <v>0.63900000000000001</v>
      </c>
      <c r="G40">
        <f>_xlfn.PERCENTRANK.EXC(calculations!$G$2:$G$97,calculations!G40)</f>
        <v>0.20599999999999999</v>
      </c>
      <c r="H40">
        <f>_xlfn.PERCENTRANK.EXC(calculations!$H$2:$H$97,calculations!H40)</f>
        <v>0.01</v>
      </c>
      <c r="I40" s="4">
        <f>1-_xlfn.PERCENTRANK.EXC(calculations!$I$2:$I$97,calculations!I40)</f>
        <v>7.2999999999999954E-2</v>
      </c>
      <c r="J40">
        <f>_xlfn.PERCENTRANK.EXC(important_columns!$H$2:$H$97, important_columns!H40)</f>
        <v>0.01</v>
      </c>
      <c r="K40">
        <f>_xlfn.PERCENTRANK.EXC(important_columns!$I$2:$I$97, important_columns!I40)</f>
        <v>0.10299999999999999</v>
      </c>
    </row>
    <row r="41" spans="1:11" x14ac:dyDescent="0.3">
      <c r="A41" t="s">
        <v>130</v>
      </c>
      <c r="B41" t="s">
        <v>224</v>
      </c>
      <c r="C41" s="4">
        <f>1-_xlfn.PERCENTRANK.EXC(calculations!$C$2:$C$97,calculations!C41)</f>
        <v>0.47499999999999998</v>
      </c>
      <c r="D41" s="4">
        <f>1-_xlfn.PERCENTRANK.EXC(calculations!$D$2:$D$97,calculations!D41)</f>
        <v>0.28900000000000003</v>
      </c>
      <c r="E41">
        <f>_xlfn.PERCENTRANK.EXC(calculations!$E$2:$E$97,calculations!E41)</f>
        <v>0.57699999999999996</v>
      </c>
      <c r="F41">
        <f>_xlfn.PERCENTRANK.EXC(calculations!$F$2:$F$97,calculations!F41)</f>
        <v>0.02</v>
      </c>
      <c r="G41">
        <f>_xlfn.PERCENTRANK.EXC(calculations!$G$2:$G$97,calculations!G41)</f>
        <v>0.23699999999999999</v>
      </c>
      <c r="H41">
        <f>_xlfn.PERCENTRANK.EXC(calculations!$H$2:$H$97,calculations!H41)</f>
        <v>0.19500000000000001</v>
      </c>
      <c r="I41" s="4">
        <f>1-_xlfn.PERCENTRANK.EXC(calculations!$I$2:$I$97,calculations!I41)</f>
        <v>0.18600000000000005</v>
      </c>
      <c r="J41">
        <f>_xlfn.PERCENTRANK.EXC(important_columns!$H$2:$H$97, important_columns!H41)</f>
        <v>7.1999999999999995E-2</v>
      </c>
      <c r="K41">
        <f>_xlfn.PERCENTRANK.EXC(important_columns!$I$2:$I$97, important_columns!I41)</f>
        <v>0.123</v>
      </c>
    </row>
    <row r="42" spans="1:11" x14ac:dyDescent="0.3">
      <c r="A42" t="s">
        <v>229</v>
      </c>
      <c r="B42" t="s">
        <v>230</v>
      </c>
      <c r="C42" s="4">
        <f>1-_xlfn.PERCENTRANK.EXC(calculations!$C$2:$C$97,calculations!C42)</f>
        <v>0.85599999999999998</v>
      </c>
      <c r="D42" s="4">
        <f>1-_xlfn.PERCENTRANK.EXC(calculations!$D$2:$D$97,calculations!D42)</f>
        <v>0.73199999999999998</v>
      </c>
      <c r="E42">
        <f>_xlfn.PERCENTRANK.EXC(calculations!$E$2:$E$97,calculations!E42)</f>
        <v>0.72099999999999997</v>
      </c>
      <c r="F42">
        <f>_xlfn.PERCENTRANK.EXC(calculations!$F$2:$F$97,calculations!F42)</f>
        <v>0.98899999999999999</v>
      </c>
      <c r="G42">
        <f>_xlfn.PERCENTRANK.EXC(calculations!$G$2:$G$97,calculations!G42)</f>
        <v>0.93799999999999994</v>
      </c>
      <c r="H42">
        <f>_xlfn.PERCENTRANK.EXC(calculations!$H$2:$H$97,calculations!H42)</f>
        <v>0.81399999999999995</v>
      </c>
      <c r="I42" s="4">
        <f>1-_xlfn.PERCENTRANK.EXC(calculations!$I$2:$I$97,calculations!I42)</f>
        <v>0.877</v>
      </c>
      <c r="J42">
        <f>_xlfn.PERCENTRANK.EXC(important_columns!$H$2:$H$97, important_columns!H42)</f>
        <v>0.91700000000000004</v>
      </c>
      <c r="K42">
        <f>_xlfn.PERCENTRANK.EXC(important_columns!$I$2:$I$97, important_columns!I42)</f>
        <v>0.93799999999999994</v>
      </c>
    </row>
    <row r="43" spans="1:11" x14ac:dyDescent="0.3">
      <c r="A43" t="s">
        <v>229</v>
      </c>
      <c r="B43" t="s">
        <v>235</v>
      </c>
      <c r="C43" s="4">
        <f>1-_xlfn.PERCENTRANK.EXC(calculations!$C$2:$C$97,calculations!C43)</f>
        <v>0.877</v>
      </c>
      <c r="D43" s="4">
        <f>1-_xlfn.PERCENTRANK.EXC(calculations!$D$2:$D$97,calculations!D43)</f>
        <v>0.84599999999999997</v>
      </c>
      <c r="E43">
        <f>_xlfn.PERCENTRANK.EXC(calculations!$E$2:$E$97,calculations!E43)</f>
        <v>0.68</v>
      </c>
      <c r="F43">
        <f>_xlfn.PERCENTRANK.EXC(calculations!$F$2:$F$97,calculations!F43)</f>
        <v>0.876</v>
      </c>
      <c r="G43">
        <f>_xlfn.PERCENTRANK.EXC(calculations!$G$2:$G$97,calculations!G43)</f>
        <v>0.96899999999999997</v>
      </c>
      <c r="H43">
        <f>_xlfn.PERCENTRANK.EXC(calculations!$H$2:$H$97,calculations!H43)</f>
        <v>0.96899999999999997</v>
      </c>
      <c r="I43" s="4">
        <f>1-_xlfn.PERCENTRANK.EXC(calculations!$I$2:$I$97,calculations!I43)</f>
        <v>0.90800000000000003</v>
      </c>
      <c r="J43">
        <f>_xlfn.PERCENTRANK.EXC(important_columns!$H$2:$H$97, important_columns!H43)</f>
        <v>0.97899999999999998</v>
      </c>
      <c r="K43">
        <f>_xlfn.PERCENTRANK.EXC(important_columns!$I$2:$I$97, important_columns!I43)</f>
        <v>0.97899999999999998</v>
      </c>
    </row>
    <row r="44" spans="1:11" x14ac:dyDescent="0.3">
      <c r="A44" t="s">
        <v>229</v>
      </c>
      <c r="B44" t="s">
        <v>240</v>
      </c>
      <c r="C44" s="4">
        <f>1-_xlfn.PERCENTRANK.EXC(calculations!$C$2:$C$97,calculations!C44)</f>
        <v>0.97</v>
      </c>
      <c r="D44" s="4">
        <f>1-_xlfn.PERCENTRANK.EXC(calculations!$D$2:$D$97,calculations!D44)</f>
        <v>0.94899999999999995</v>
      </c>
      <c r="E44">
        <f>_xlfn.PERCENTRANK.EXC(calculations!$E$2:$E$97,calculations!E44)</f>
        <v>0.52500000000000002</v>
      </c>
      <c r="F44">
        <f>_xlfn.PERCENTRANK.EXC(calculations!$F$2:$F$97,calculations!F44)</f>
        <v>0.65900000000000003</v>
      </c>
      <c r="G44">
        <f>_xlfn.PERCENTRANK.EXC(calculations!$G$2:$G$97,calculations!G44)</f>
        <v>0.65900000000000003</v>
      </c>
      <c r="H44">
        <f>_xlfn.PERCENTRANK.EXC(calculations!$H$2:$H$97,calculations!H44)</f>
        <v>0.92700000000000005</v>
      </c>
      <c r="I44" s="4">
        <f>1-_xlfn.PERCENTRANK.EXC(calculations!$I$2:$I$97,calculations!I44)</f>
        <v>0.80499999999999994</v>
      </c>
      <c r="J44">
        <f>_xlfn.PERCENTRANK.EXC(important_columns!$H$2:$H$97, important_columns!H44)</f>
        <v>0.77300000000000002</v>
      </c>
      <c r="K44">
        <f>_xlfn.PERCENTRANK.EXC(important_columns!$I$2:$I$97, important_columns!I44)</f>
        <v>0.76200000000000001</v>
      </c>
    </row>
    <row r="45" spans="1:11" x14ac:dyDescent="0.3">
      <c r="A45" t="s">
        <v>229</v>
      </c>
      <c r="B45" t="s">
        <v>246</v>
      </c>
      <c r="C45" s="4">
        <f>1-_xlfn.PERCENTRANK.EXC(calculations!$C$2:$C$97,calculations!C45)</f>
        <v>0.78400000000000003</v>
      </c>
      <c r="D45" s="4">
        <f>1-_xlfn.PERCENTRANK.EXC(calculations!$D$2:$D$97,calculations!D45)</f>
        <v>0.81499999999999995</v>
      </c>
      <c r="E45">
        <f>_xlfn.PERCENTRANK.EXC(calculations!$E$2:$E$97,calculations!E45)</f>
        <v>0.83499999999999996</v>
      </c>
      <c r="F45">
        <f>_xlfn.PERCENTRANK.EXC(calculations!$F$2:$F$97,calculations!F45)</f>
        <v>0.32900000000000001</v>
      </c>
      <c r="G45">
        <f>_xlfn.PERCENTRANK.EXC(calculations!$G$2:$G$97,calculations!G45)</f>
        <v>0.752</v>
      </c>
      <c r="H45">
        <f>_xlfn.PERCENTRANK.EXC(calculations!$H$2:$H$97,calculations!H45)</f>
        <v>0.505</v>
      </c>
      <c r="I45" s="4">
        <f>1-_xlfn.PERCENTRANK.EXC(calculations!$I$2:$I$97,calculations!I45)</f>
        <v>0.89700000000000002</v>
      </c>
      <c r="J45">
        <f>_xlfn.PERCENTRANK.EXC(important_columns!$H$2:$H$97, important_columns!H45)</f>
        <v>0.123</v>
      </c>
      <c r="K45">
        <f>_xlfn.PERCENTRANK.EXC(important_columns!$I$2:$I$97, important_columns!I45)</f>
        <v>0.26800000000000002</v>
      </c>
    </row>
    <row r="46" spans="1:11" x14ac:dyDescent="0.3">
      <c r="A46" t="s">
        <v>229</v>
      </c>
      <c r="B46" t="s">
        <v>252</v>
      </c>
      <c r="C46" s="4">
        <f>1-_xlfn.PERCENTRANK.EXC(calculations!$C$2:$C$97,calculations!C46)</f>
        <v>0.99</v>
      </c>
      <c r="D46" s="4">
        <f>1-_xlfn.PERCENTRANK.EXC(calculations!$D$2:$D$97,calculations!D46)</f>
        <v>0.91800000000000004</v>
      </c>
      <c r="E46">
        <f>_xlfn.PERCENTRANK.EXC(calculations!$E$2:$E$97,calculations!E46)</f>
        <v>0.247</v>
      </c>
      <c r="F46">
        <f>_xlfn.PERCENTRANK.EXC(calculations!$F$2:$F$97,calculations!F46)</f>
        <v>0.32900000000000001</v>
      </c>
      <c r="G46">
        <f>_xlfn.PERCENTRANK.EXC(calculations!$G$2:$G$97,calculations!G46)</f>
        <v>0.48399999999999999</v>
      </c>
      <c r="H46">
        <f>_xlfn.PERCENTRANK.EXC(calculations!$H$2:$H$97,calculations!H46)</f>
        <v>0.63900000000000001</v>
      </c>
      <c r="I46" s="4">
        <f>1-_xlfn.PERCENTRANK.EXC(calculations!$I$2:$I$97,calculations!I46)</f>
        <v>0.83599999999999997</v>
      </c>
      <c r="J46">
        <f>_xlfn.PERCENTRANK.EXC(important_columns!$H$2:$H$97, important_columns!H46)</f>
        <v>0.52500000000000002</v>
      </c>
      <c r="K46">
        <f>_xlfn.PERCENTRANK.EXC(important_columns!$I$2:$I$97, important_columns!I46)</f>
        <v>0.60799999999999998</v>
      </c>
    </row>
    <row r="47" spans="1:11" x14ac:dyDescent="0.3">
      <c r="A47" t="s">
        <v>229</v>
      </c>
      <c r="B47" t="s">
        <v>257</v>
      </c>
      <c r="C47" s="4">
        <f>1-_xlfn.PERCENTRANK.EXC(calculations!$C$2:$C$97,calculations!C47)</f>
        <v>0.57800000000000007</v>
      </c>
      <c r="D47" s="4">
        <f>1-_xlfn.PERCENTRANK.EXC(calculations!$D$2:$D$97,calculations!D47)</f>
        <v>0.76300000000000001</v>
      </c>
      <c r="E47">
        <f>_xlfn.PERCENTRANK.EXC(calculations!$E$2:$E$97,calculations!E47)</f>
        <v>0.59699999999999998</v>
      </c>
      <c r="F47">
        <f>_xlfn.PERCENTRANK.EXC(calculations!$F$2:$F$97,calculations!F47)</f>
        <v>0.92700000000000005</v>
      </c>
      <c r="G47">
        <f>_xlfn.PERCENTRANK.EXC(calculations!$G$2:$G$97,calculations!G47)</f>
        <v>0.45300000000000001</v>
      </c>
      <c r="H47">
        <f>_xlfn.PERCENTRANK.EXC(calculations!$H$2:$H$97,calculations!H47)</f>
        <v>0.80400000000000005</v>
      </c>
      <c r="I47" s="4">
        <f>1-_xlfn.PERCENTRANK.EXC(calculations!$I$2:$I$97,calculations!I47)</f>
        <v>0.23799999999999999</v>
      </c>
      <c r="J47">
        <f>_xlfn.PERCENTRANK.EXC(important_columns!$H$2:$H$97, important_columns!H47)</f>
        <v>0.79300000000000004</v>
      </c>
      <c r="K47">
        <f>_xlfn.PERCENTRANK.EXC(important_columns!$I$2:$I$97, important_columns!I47)</f>
        <v>0.86499999999999999</v>
      </c>
    </row>
    <row r="48" spans="1:11" x14ac:dyDescent="0.3">
      <c r="A48" t="s">
        <v>229</v>
      </c>
      <c r="B48" t="s">
        <v>262</v>
      </c>
      <c r="C48" s="4">
        <f>1-_xlfn.PERCENTRANK.EXC(calculations!$C$2:$C$97,calculations!C48)</f>
        <v>0.41300000000000003</v>
      </c>
      <c r="D48" s="4">
        <f>1-_xlfn.PERCENTRANK.EXC(calculations!$D$2:$D$97,calculations!D48)</f>
        <v>0.44399999999999995</v>
      </c>
      <c r="E48">
        <f>_xlfn.PERCENTRANK.EXC(calculations!$E$2:$E$97,calculations!E48)</f>
        <v>0.94799999999999995</v>
      </c>
      <c r="F48">
        <f>_xlfn.PERCENTRANK.EXC(calculations!$F$2:$F$97,calculations!F48)</f>
        <v>6.0999999999999999E-2</v>
      </c>
      <c r="G48">
        <f>_xlfn.PERCENTRANK.EXC(calculations!$G$2:$G$97,calculations!G48)</f>
        <v>0.40200000000000002</v>
      </c>
      <c r="H48">
        <f>_xlfn.PERCENTRANK.EXC(calculations!$H$2:$H$97,calculations!H48)</f>
        <v>0.69</v>
      </c>
      <c r="I48" s="4">
        <f>1-_xlfn.PERCENTRANK.EXC(calculations!$I$2:$I$97,calculations!I48)</f>
        <v>0.88700000000000001</v>
      </c>
      <c r="J48">
        <f>_xlfn.PERCENTRANK.EXC(important_columns!$H$2:$H$97, important_columns!H48)</f>
        <v>0.41199999999999998</v>
      </c>
      <c r="K48">
        <f>_xlfn.PERCENTRANK.EXC(important_columns!$I$2:$I$97, important_columns!I48)</f>
        <v>0.38100000000000001</v>
      </c>
    </row>
    <row r="49" spans="1:11" x14ac:dyDescent="0.3">
      <c r="A49" t="s">
        <v>229</v>
      </c>
      <c r="B49" t="s">
        <v>267</v>
      </c>
      <c r="C49" s="4">
        <f>1-_xlfn.PERCENTRANK.EXC(calculations!$C$2:$C$97,calculations!C49)</f>
        <v>0.39200000000000002</v>
      </c>
      <c r="D49" s="4">
        <f>1-_xlfn.PERCENTRANK.EXC(calculations!$D$2:$D$97,calculations!D49)</f>
        <v>0.60899999999999999</v>
      </c>
      <c r="E49">
        <f>_xlfn.PERCENTRANK.EXC(calculations!$E$2:$E$97,calculations!E49)</f>
        <v>0.81399999999999995</v>
      </c>
      <c r="F49">
        <f>_xlfn.PERCENTRANK.EXC(calculations!$F$2:$F$97,calculations!F49)</f>
        <v>0.25700000000000001</v>
      </c>
      <c r="G49">
        <f>_xlfn.PERCENTRANK.EXC(calculations!$G$2:$G$97,calculations!G49)</f>
        <v>0.83499999999999996</v>
      </c>
      <c r="H49">
        <f>_xlfn.PERCENTRANK.EXC(calculations!$H$2:$H$97,calculations!H49)</f>
        <v>0.40200000000000002</v>
      </c>
      <c r="I49" s="4">
        <f>1-_xlfn.PERCENTRANK.EXC(calculations!$I$2:$I$97,calculations!I49)</f>
        <v>0.99</v>
      </c>
      <c r="J49">
        <f>_xlfn.PERCENTRANK.EXC(important_columns!$H$2:$H$97, important_columns!H49)</f>
        <v>0.38100000000000001</v>
      </c>
      <c r="K49">
        <f>_xlfn.PERCENTRANK.EXC(important_columns!$I$2:$I$97, important_columns!I49)</f>
        <v>0.28799999999999998</v>
      </c>
    </row>
    <row r="50" spans="1:11" x14ac:dyDescent="0.3">
      <c r="A50" t="s">
        <v>229</v>
      </c>
      <c r="B50" t="s">
        <v>272</v>
      </c>
      <c r="C50" s="4">
        <f>1-_xlfn.PERCENTRANK.EXC(calculations!$C$2:$C$97,calculations!C50)</f>
        <v>0.54699999999999993</v>
      </c>
      <c r="D50" s="4">
        <f>1-_xlfn.PERCENTRANK.EXC(calculations!$D$2:$D$97,calculations!D50)</f>
        <v>0.67100000000000004</v>
      </c>
      <c r="E50">
        <f>_xlfn.PERCENTRANK.EXC(calculations!$E$2:$E$97,calculations!E50)</f>
        <v>0.40200000000000002</v>
      </c>
      <c r="F50">
        <f>_xlfn.PERCENTRANK.EXC(calculations!$F$2:$F$97,calculations!F50)</f>
        <v>0.92700000000000005</v>
      </c>
      <c r="G50">
        <f>_xlfn.PERCENTRANK.EXC(calculations!$G$2:$G$97,calculations!G50)</f>
        <v>0.59699999999999998</v>
      </c>
      <c r="H50">
        <f>_xlfn.PERCENTRANK.EXC(calculations!$H$2:$H$97,calculations!H50)</f>
        <v>0.113</v>
      </c>
      <c r="I50" s="4">
        <f>1-_xlfn.PERCENTRANK.EXC(calculations!$I$2:$I$97,calculations!I50)</f>
        <v>0.47499999999999998</v>
      </c>
      <c r="J50">
        <f>_xlfn.PERCENTRANK.EXC(important_columns!$H$2:$H$97, important_columns!H50)</f>
        <v>0.32900000000000001</v>
      </c>
      <c r="K50">
        <f>_xlfn.PERCENTRANK.EXC(important_columns!$I$2:$I$97, important_columns!I50)</f>
        <v>0.309</v>
      </c>
    </row>
    <row r="51" spans="1:11" x14ac:dyDescent="0.3">
      <c r="A51" t="s">
        <v>229</v>
      </c>
      <c r="B51" t="s">
        <v>277</v>
      </c>
      <c r="C51" s="4">
        <f>1-_xlfn.PERCENTRANK.EXC(calculations!$C$2:$C$97,calculations!C51)</f>
        <v>0.68100000000000005</v>
      </c>
      <c r="D51" s="4">
        <f>1-_xlfn.PERCENTRANK.EXC(calculations!$D$2:$D$97,calculations!D51)</f>
        <v>0.64</v>
      </c>
      <c r="E51">
        <f>_xlfn.PERCENTRANK.EXC(calculations!$E$2:$E$97,calculations!E51)</f>
        <v>0.67</v>
      </c>
      <c r="F51">
        <f>_xlfn.PERCENTRANK.EXC(calculations!$F$2:$F$97,calculations!F51)</f>
        <v>0.432</v>
      </c>
      <c r="G51">
        <f>_xlfn.PERCENTRANK.EXC(calculations!$G$2:$G$97,calculations!G51)</f>
        <v>0.68</v>
      </c>
      <c r="H51">
        <f>_xlfn.PERCENTRANK.EXC(calculations!$H$2:$H$97,calculations!H51)</f>
        <v>0.45300000000000001</v>
      </c>
      <c r="I51" s="4">
        <f>1-_xlfn.PERCENTRANK.EXC(calculations!$I$2:$I$97,calculations!I51)</f>
        <v>0.16500000000000004</v>
      </c>
      <c r="J51">
        <f>_xlfn.PERCENTRANK.EXC(important_columns!$H$2:$H$97, important_columns!H51)</f>
        <v>0.58699999999999997</v>
      </c>
      <c r="K51">
        <f>_xlfn.PERCENTRANK.EXC(important_columns!$I$2:$I$97, important_columns!I51)</f>
        <v>0.65900000000000003</v>
      </c>
    </row>
    <row r="52" spans="1:11" x14ac:dyDescent="0.3">
      <c r="A52" t="s">
        <v>229</v>
      </c>
      <c r="B52" t="s">
        <v>282</v>
      </c>
      <c r="C52" s="4">
        <f>1-_xlfn.PERCENTRANK.EXC(calculations!$C$2:$C$97,calculations!C52)</f>
        <v>0.21699999999999997</v>
      </c>
      <c r="D52" s="4">
        <f>1-_xlfn.PERCENTRANK.EXC(calculations!$D$2:$D$97,calculations!D52)</f>
        <v>0.11399999999999999</v>
      </c>
      <c r="E52">
        <f>_xlfn.PERCENTRANK.EXC(calculations!$E$2:$E$97,calculations!E52)</f>
        <v>0.39100000000000001</v>
      </c>
      <c r="F52">
        <f>_xlfn.PERCENTRANK.EXC(calculations!$F$2:$F$97,calculations!F52)</f>
        <v>0.23699999999999999</v>
      </c>
      <c r="G52">
        <f>_xlfn.PERCENTRANK.EXC(calculations!$G$2:$G$97,calculations!G52)</f>
        <v>0.54600000000000004</v>
      </c>
      <c r="H52">
        <f>_xlfn.PERCENTRANK.EXC(calculations!$H$2:$H$97,calculations!H52)</f>
        <v>0.123</v>
      </c>
      <c r="I52" s="4">
        <f>1-_xlfn.PERCENTRANK.EXC(calculations!$I$2:$I$97,calculations!I52)</f>
        <v>0.753</v>
      </c>
      <c r="J52">
        <f>_xlfn.PERCENTRANK.EXC(important_columns!$H$2:$H$97, important_columns!H52)</f>
        <v>0.32900000000000001</v>
      </c>
      <c r="K52">
        <f>_xlfn.PERCENTRANK.EXC(important_columns!$I$2:$I$97, important_columns!I52)</f>
        <v>0.14399999999999999</v>
      </c>
    </row>
    <row r="53" spans="1:11" x14ac:dyDescent="0.3">
      <c r="A53" t="s">
        <v>229</v>
      </c>
      <c r="B53" t="s">
        <v>287</v>
      </c>
      <c r="C53" s="4">
        <f>1-_xlfn.PERCENTRANK.EXC(calculations!$C$2:$C$97,calculations!C53)</f>
        <v>0.41300000000000003</v>
      </c>
      <c r="D53" s="4">
        <f>1-_xlfn.PERCENTRANK.EXC(calculations!$D$2:$D$97,calculations!D53)</f>
        <v>0.39200000000000002</v>
      </c>
      <c r="E53">
        <f>_xlfn.PERCENTRANK.EXC(calculations!$E$2:$E$97,calculations!E53)</f>
        <v>0.36</v>
      </c>
      <c r="F53">
        <f>_xlfn.PERCENTRANK.EXC(calculations!$F$2:$F$97,calculations!F53)</f>
        <v>0.91700000000000004</v>
      </c>
      <c r="G53">
        <f>_xlfn.PERCENTRANK.EXC(calculations!$G$2:$G$97,calculations!G53)</f>
        <v>0.31900000000000001</v>
      </c>
      <c r="H53">
        <f>_xlfn.PERCENTRANK.EXC(calculations!$H$2:$H$97,calculations!H53)</f>
        <v>0.55600000000000005</v>
      </c>
      <c r="I53" s="4">
        <f>1-_xlfn.PERCENTRANK.EXC(calculations!$I$2:$I$97,calculations!I53)</f>
        <v>0.59799999999999998</v>
      </c>
      <c r="J53">
        <f>_xlfn.PERCENTRANK.EXC(important_columns!$H$2:$H$97, important_columns!H53)</f>
        <v>0.41199999999999998</v>
      </c>
      <c r="K53">
        <f>_xlfn.PERCENTRANK.EXC(important_columns!$I$2:$I$97, important_columns!I53)</f>
        <v>0.35</v>
      </c>
    </row>
    <row r="54" spans="1:11" x14ac:dyDescent="0.3">
      <c r="A54" t="s">
        <v>229</v>
      </c>
      <c r="B54" t="s">
        <v>292</v>
      </c>
      <c r="C54" s="4">
        <f>1-_xlfn.PERCENTRANK.EXC(calculations!$C$2:$C$97,calculations!C54)</f>
        <v>0.35099999999999998</v>
      </c>
      <c r="D54" s="4">
        <f>1-_xlfn.PERCENTRANK.EXC(calculations!$D$2:$D$97,calculations!D54)</f>
        <v>0.753</v>
      </c>
      <c r="E54">
        <f>_xlfn.PERCENTRANK.EXC(calculations!$E$2:$E$97,calculations!E54)</f>
        <v>0.61799999999999999</v>
      </c>
      <c r="F54">
        <f>_xlfn.PERCENTRANK.EXC(calculations!$F$2:$F$97,calculations!F54)</f>
        <v>8.2000000000000003E-2</v>
      </c>
      <c r="G54">
        <f>_xlfn.PERCENTRANK.EXC(calculations!$G$2:$G$97,calculations!G54)</f>
        <v>0.69</v>
      </c>
      <c r="H54">
        <f>_xlfn.PERCENTRANK.EXC(calculations!$H$2:$H$97,calculations!H54)</f>
        <v>0.82399999999999995</v>
      </c>
      <c r="I54" s="4">
        <f>1-_xlfn.PERCENTRANK.EXC(calculations!$I$2:$I$97,calculations!I54)</f>
        <v>0.98</v>
      </c>
      <c r="J54">
        <f>_xlfn.PERCENTRANK.EXC(important_columns!$H$2:$H$97, important_columns!H54)</f>
        <v>0.63900000000000001</v>
      </c>
      <c r="K54">
        <f>_xlfn.PERCENTRANK.EXC(important_columns!$I$2:$I$97, important_columns!I54)</f>
        <v>0.59699999999999998</v>
      </c>
    </row>
    <row r="55" spans="1:11" x14ac:dyDescent="0.3">
      <c r="A55" t="s">
        <v>229</v>
      </c>
      <c r="B55" t="s">
        <v>297</v>
      </c>
      <c r="C55" s="4">
        <f>1-_xlfn.PERCENTRANK.EXC(calculations!$C$2:$C$97,calculations!C55)</f>
        <v>0.57800000000000007</v>
      </c>
      <c r="D55" s="4">
        <f>1-_xlfn.PERCENTRANK.EXC(calculations!$D$2:$D$97,calculations!D55)</f>
        <v>0.31000000000000005</v>
      </c>
      <c r="E55">
        <f>_xlfn.PERCENTRANK.EXC(calculations!$E$2:$E$97,calculations!E55)</f>
        <v>0.70099999999999996</v>
      </c>
      <c r="F55">
        <f>_xlfn.PERCENTRANK.EXC(calculations!$F$2:$F$97,calculations!F55)</f>
        <v>0.432</v>
      </c>
      <c r="G55">
        <f>_xlfn.PERCENTRANK.EXC(calculations!$G$2:$G$97,calculations!G55)</f>
        <v>0.02</v>
      </c>
      <c r="H55">
        <f>_xlfn.PERCENTRANK.EXC(calculations!$H$2:$H$97,calculations!H55)</f>
        <v>0.17499999999999999</v>
      </c>
      <c r="I55" s="4">
        <f>1-_xlfn.PERCENTRANK.EXC(calculations!$I$2:$I$97,calculations!I55)</f>
        <v>0.25800000000000001</v>
      </c>
      <c r="J55">
        <f>_xlfn.PERCENTRANK.EXC(important_columns!$H$2:$H$97, important_columns!H55)</f>
        <v>0.28799999999999998</v>
      </c>
      <c r="K55">
        <f>_xlfn.PERCENTRANK.EXC(important_columns!$I$2:$I$97, important_columns!I55)</f>
        <v>4.1000000000000002E-2</v>
      </c>
    </row>
    <row r="56" spans="1:11" x14ac:dyDescent="0.3">
      <c r="A56" t="s">
        <v>229</v>
      </c>
      <c r="B56" t="s">
        <v>302</v>
      </c>
      <c r="C56" s="4">
        <f>1-_xlfn.PERCENTRANK.EXC(calculations!$C$2:$C$97,calculations!C56)</f>
        <v>0.79400000000000004</v>
      </c>
      <c r="D56" s="4">
        <f>1-_xlfn.PERCENTRANK.EXC(calculations!$D$2:$D$97,calculations!D56)</f>
        <v>0.77400000000000002</v>
      </c>
      <c r="E56">
        <f>_xlfn.PERCENTRANK.EXC(calculations!$E$2:$E$97,calculations!E56)</f>
        <v>0.79300000000000004</v>
      </c>
      <c r="F56">
        <f>_xlfn.PERCENTRANK.EXC(calculations!$F$2:$F$97,calculations!F56)</f>
        <v>0.76200000000000001</v>
      </c>
      <c r="G56">
        <f>_xlfn.PERCENTRANK.EXC(calculations!$G$2:$G$97,calculations!G56)</f>
        <v>0.34</v>
      </c>
      <c r="H56">
        <f>_xlfn.PERCENTRANK.EXC(calculations!$H$2:$H$97,calculations!H56)</f>
        <v>0.36</v>
      </c>
      <c r="I56" s="4">
        <f>1-_xlfn.PERCENTRANK.EXC(calculations!$I$2:$I$97,calculations!I56)</f>
        <v>0.58800000000000008</v>
      </c>
      <c r="J56">
        <f>_xlfn.PERCENTRANK.EXC(important_columns!$H$2:$H$97, important_columns!H56)</f>
        <v>0.154</v>
      </c>
      <c r="K56">
        <f>_xlfn.PERCENTRANK.EXC(important_columns!$I$2:$I$97, important_columns!I56)</f>
        <v>0.216</v>
      </c>
    </row>
    <row r="57" spans="1:11" x14ac:dyDescent="0.3">
      <c r="A57" t="s">
        <v>229</v>
      </c>
      <c r="B57" t="s">
        <v>306</v>
      </c>
      <c r="C57" s="4">
        <f>1-_xlfn.PERCENTRANK.EXC(calculations!$C$2:$C$97,calculations!C57)</f>
        <v>0.90800000000000003</v>
      </c>
      <c r="D57" s="4">
        <f>1-_xlfn.PERCENTRANK.EXC(calculations!$D$2:$D$97,calculations!D57)</f>
        <v>0.65999999999999992</v>
      </c>
      <c r="E57">
        <f>_xlfn.PERCENTRANK.EXC(calculations!$E$2:$E$97,calculations!E57)</f>
        <v>0.48399999999999999</v>
      </c>
      <c r="F57">
        <f>_xlfn.PERCENTRANK.EXC(calculations!$F$2:$F$97,calculations!F57)</f>
        <v>0.64900000000000002</v>
      </c>
      <c r="G57">
        <f>_xlfn.PERCENTRANK.EXC(calculations!$G$2:$G$97,calculations!G57)</f>
        <v>0.113</v>
      </c>
      <c r="H57">
        <f>_xlfn.PERCENTRANK.EXC(calculations!$H$2:$H$97,calculations!H57)</f>
        <v>0.02</v>
      </c>
      <c r="I57" s="4">
        <f>1-_xlfn.PERCENTRANK.EXC(calculations!$I$2:$I$97,calculations!I57)</f>
        <v>0.372</v>
      </c>
      <c r="J57">
        <f>_xlfn.PERCENTRANK.EXC(important_columns!$H$2:$H$97, important_columns!H57)</f>
        <v>0.113</v>
      </c>
      <c r="K57">
        <f>_xlfn.PERCENTRANK.EXC(important_columns!$I$2:$I$97, important_columns!I57)</f>
        <v>0.154</v>
      </c>
    </row>
    <row r="58" spans="1:11" x14ac:dyDescent="0.3">
      <c r="A58" t="s">
        <v>229</v>
      </c>
      <c r="B58" t="s">
        <v>311</v>
      </c>
      <c r="C58" s="4">
        <f>1-_xlfn.PERCENTRANK.EXC(calculations!$C$2:$C$97,calculations!C58)</f>
        <v>0.57800000000000007</v>
      </c>
      <c r="D58" s="4">
        <f>1-_xlfn.PERCENTRANK.EXC(calculations!$D$2:$D$97,calculations!D58)</f>
        <v>0.68100000000000005</v>
      </c>
      <c r="E58">
        <f>_xlfn.PERCENTRANK.EXC(calculations!$E$2:$E$97,calculations!E58)</f>
        <v>0.60799999999999998</v>
      </c>
      <c r="F58">
        <f>_xlfn.PERCENTRANK.EXC(calculations!$F$2:$F$97,calculations!F58)</f>
        <v>0.19500000000000001</v>
      </c>
      <c r="G58">
        <f>_xlfn.PERCENTRANK.EXC(calculations!$G$2:$G$97,calculations!G58)</f>
        <v>0.26800000000000002</v>
      </c>
      <c r="H58">
        <f>_xlfn.PERCENTRANK.EXC(calculations!$H$2:$H$97,calculations!H58)</f>
        <v>0.41199999999999998</v>
      </c>
      <c r="I58" s="4">
        <f>1-_xlfn.PERCENTRANK.EXC(calculations!$I$2:$I$97,calculations!I58)</f>
        <v>0.61899999999999999</v>
      </c>
      <c r="J58">
        <f>_xlfn.PERCENTRANK.EXC(important_columns!$H$2:$H$97, important_columns!H58)</f>
        <v>0.19500000000000001</v>
      </c>
      <c r="K58">
        <f>_xlfn.PERCENTRANK.EXC(important_columns!$I$2:$I$97, important_columns!I58)</f>
        <v>0.22600000000000001</v>
      </c>
    </row>
    <row r="59" spans="1:11" x14ac:dyDescent="0.3">
      <c r="A59" t="s">
        <v>229</v>
      </c>
      <c r="B59" t="s">
        <v>316</v>
      </c>
      <c r="C59" s="4">
        <f>1-_xlfn.PERCENTRANK.EXC(calculations!$C$2:$C$97,calculations!C59)</f>
        <v>0.71199999999999997</v>
      </c>
      <c r="D59" s="4">
        <f>1-_xlfn.PERCENTRANK.EXC(calculations!$D$2:$D$97,calculations!D59)</f>
        <v>0.56800000000000006</v>
      </c>
      <c r="E59">
        <f>_xlfn.PERCENTRANK.EXC(calculations!$E$2:$E$97,calculations!E59)</f>
        <v>0.84499999999999997</v>
      </c>
      <c r="F59">
        <f>_xlfn.PERCENTRANK.EXC(calculations!$F$2:$F$97,calculations!F59)</f>
        <v>0.17499999999999999</v>
      </c>
      <c r="G59">
        <f>_xlfn.PERCENTRANK.EXC(calculations!$G$2:$G$97,calculations!G59)</f>
        <v>0.628</v>
      </c>
      <c r="H59">
        <f>_xlfn.PERCENTRANK.EXC(calculations!$H$2:$H$97,calculations!H59)</f>
        <v>8.2000000000000003E-2</v>
      </c>
      <c r="I59" s="4">
        <f>1-_xlfn.PERCENTRANK.EXC(calculations!$I$2:$I$97,calculations!I59)</f>
        <v>0.21699999999999997</v>
      </c>
      <c r="J59">
        <f>_xlfn.PERCENTRANK.EXC(important_columns!$H$2:$H$97, important_columns!H59)</f>
        <v>0.247</v>
      </c>
      <c r="K59">
        <f>_xlfn.PERCENTRANK.EXC(important_columns!$I$2:$I$97, important_columns!I59)</f>
        <v>0.36</v>
      </c>
    </row>
    <row r="60" spans="1:11" x14ac:dyDescent="0.3">
      <c r="A60" t="s">
        <v>229</v>
      </c>
      <c r="B60" t="s">
        <v>321</v>
      </c>
      <c r="C60" s="4">
        <f>1-_xlfn.PERCENTRANK.EXC(calculations!$C$2:$C$97,calculations!C60)</f>
        <v>1.100000000000001E-2</v>
      </c>
      <c r="D60" s="4">
        <f>1-_xlfn.PERCENTRANK.EXC(calculations!$D$2:$D$97,calculations!D60)</f>
        <v>9.2999999999999972E-2</v>
      </c>
      <c r="E60">
        <f>_xlfn.PERCENTRANK.EXC(calculations!$E$2:$E$97,calculations!E60)</f>
        <v>0.32900000000000001</v>
      </c>
      <c r="F60">
        <f>_xlfn.PERCENTRANK.EXC(calculations!$F$2:$F$97,calculations!F60)</f>
        <v>0.54600000000000004</v>
      </c>
      <c r="G60">
        <f>_xlfn.PERCENTRANK.EXC(calculations!$G$2:$G$97,calculations!G60)</f>
        <v>0.113</v>
      </c>
      <c r="H60">
        <f>_xlfn.PERCENTRANK.EXC(calculations!$H$2:$H$97,calculations!H60)</f>
        <v>0.34</v>
      </c>
      <c r="I60" s="4">
        <f>1-_xlfn.PERCENTRANK.EXC(calculations!$I$2:$I$97,calculations!I60)</f>
        <v>0.42300000000000004</v>
      </c>
      <c r="J60">
        <f>_xlfn.PERCENTRANK.EXC(important_columns!$H$2:$H$97, important_columns!H60)</f>
        <v>4.1000000000000002E-2</v>
      </c>
      <c r="K60">
        <f>_xlfn.PERCENTRANK.EXC(important_columns!$I$2:$I$97, important_columns!I60)</f>
        <v>9.1999999999999998E-2</v>
      </c>
    </row>
    <row r="61" spans="1:11" x14ac:dyDescent="0.3">
      <c r="A61" t="s">
        <v>229</v>
      </c>
      <c r="B61" t="s">
        <v>326</v>
      </c>
      <c r="C61" s="4">
        <f>1-_xlfn.PERCENTRANK.EXC(calculations!$C$2:$C$97,calculations!C61)</f>
        <v>0.32999999999999996</v>
      </c>
      <c r="D61" s="4">
        <f>1-_xlfn.PERCENTRANK.EXC(calculations!$D$2:$D$97,calculations!D61)</f>
        <v>0.20699999999999996</v>
      </c>
      <c r="E61">
        <f>_xlfn.PERCENTRANK.EXC(calculations!$E$2:$E$97,calculations!E61)</f>
        <v>0.54600000000000004</v>
      </c>
      <c r="F61">
        <f>_xlfn.PERCENTRANK.EXC(calculations!$F$2:$F$97,calculations!F61)</f>
        <v>0.01</v>
      </c>
      <c r="G61">
        <f>_xlfn.PERCENTRANK.EXC(calculations!$G$2:$G$97,calculations!G61)</f>
        <v>0.10299999999999999</v>
      </c>
      <c r="H61">
        <f>_xlfn.PERCENTRANK.EXC(calculations!$H$2:$H$97,calculations!H61)</f>
        <v>0.432</v>
      </c>
      <c r="I61" s="4">
        <f>1-_xlfn.PERCENTRANK.EXC(calculations!$I$2:$I$97,calculations!I61)</f>
        <v>0.45399999999999996</v>
      </c>
      <c r="J61">
        <f>_xlfn.PERCENTRANK.EXC(important_columns!$H$2:$H$97, important_columns!H61)</f>
        <v>0.19500000000000001</v>
      </c>
      <c r="K61">
        <f>_xlfn.PERCENTRANK.EXC(important_columns!$I$2:$I$97, important_columns!I61)</f>
        <v>8.2000000000000003E-2</v>
      </c>
    </row>
    <row r="62" spans="1:11" x14ac:dyDescent="0.3">
      <c r="A62" t="s">
        <v>331</v>
      </c>
      <c r="B62" t="s">
        <v>332</v>
      </c>
      <c r="C62" s="4">
        <f>1-_xlfn.PERCENTRANK.EXC(calculations!$C$2:$C$97,calculations!C62)</f>
        <v>0.91800000000000004</v>
      </c>
      <c r="D62" s="4">
        <f>1-_xlfn.PERCENTRANK.EXC(calculations!$D$2:$D$97,calculations!D62)</f>
        <v>0.99</v>
      </c>
      <c r="E62">
        <f>_xlfn.PERCENTRANK.EXC(calculations!$E$2:$E$97,calculations!E62)</f>
        <v>0.371</v>
      </c>
      <c r="F62">
        <f>_xlfn.PERCENTRANK.EXC(calculations!$F$2:$F$97,calculations!F62)</f>
        <v>0.96899999999999997</v>
      </c>
      <c r="G62">
        <f>_xlfn.PERCENTRANK.EXC(calculations!$G$2:$G$97,calculations!G62)</f>
        <v>0.96899999999999997</v>
      </c>
      <c r="H62">
        <f>_xlfn.PERCENTRANK.EXC(calculations!$H$2:$H$97,calculations!H62)</f>
        <v>0.88600000000000001</v>
      </c>
      <c r="I62" s="4">
        <f>1-_xlfn.PERCENTRANK.EXC(calculations!$I$2:$I$97,calculations!I62)</f>
        <v>0.97</v>
      </c>
      <c r="J62">
        <f>_xlfn.PERCENTRANK.EXC(important_columns!$H$2:$H$97, important_columns!H62)</f>
        <v>0.98899999999999999</v>
      </c>
      <c r="K62">
        <f>_xlfn.PERCENTRANK.EXC(important_columns!$I$2:$I$97, important_columns!I62)</f>
        <v>0.96899999999999997</v>
      </c>
    </row>
    <row r="63" spans="1:11" x14ac:dyDescent="0.3">
      <c r="A63" t="s">
        <v>331</v>
      </c>
      <c r="B63" t="s">
        <v>336</v>
      </c>
      <c r="C63" s="4">
        <f>1-_xlfn.PERCENTRANK.EXC(calculations!$C$2:$C$97,calculations!C63)</f>
        <v>0.67100000000000004</v>
      </c>
      <c r="D63" s="4">
        <f>1-_xlfn.PERCENTRANK.EXC(calculations!$D$2:$D$97,calculations!D63)</f>
        <v>0.86599999999999999</v>
      </c>
      <c r="E63">
        <f>_xlfn.PERCENTRANK.EXC(calculations!$E$2:$E$97,calculations!E63)</f>
        <v>0.98899999999999999</v>
      </c>
      <c r="F63">
        <f>_xlfn.PERCENTRANK.EXC(calculations!$F$2:$F$97,calculations!F63)</f>
        <v>0.76200000000000001</v>
      </c>
      <c r="G63">
        <f>_xlfn.PERCENTRANK.EXC(calculations!$G$2:$G$97,calculations!G63)</f>
        <v>0.92700000000000005</v>
      </c>
      <c r="H63">
        <f>_xlfn.PERCENTRANK.EXC(calculations!$H$2:$H$97,calculations!H63)</f>
        <v>0.60799999999999998</v>
      </c>
      <c r="I63" s="4">
        <f>1-_xlfn.PERCENTRANK.EXC(calculations!$I$2:$I$97,calculations!I63)</f>
        <v>0.94899999999999995</v>
      </c>
      <c r="J63">
        <f>_xlfn.PERCENTRANK.EXC(important_columns!$H$2:$H$97, important_columns!H63)</f>
        <v>0.93799999999999994</v>
      </c>
      <c r="K63">
        <f>_xlfn.PERCENTRANK.EXC(important_columns!$I$2:$I$97, important_columns!I63)</f>
        <v>0.78300000000000003</v>
      </c>
    </row>
    <row r="64" spans="1:11" x14ac:dyDescent="0.3">
      <c r="A64" t="s">
        <v>331</v>
      </c>
      <c r="B64" t="s">
        <v>341</v>
      </c>
      <c r="C64" s="4">
        <f>1-_xlfn.PERCENTRANK.EXC(calculations!$C$2:$C$97,calculations!C64)</f>
        <v>0.51600000000000001</v>
      </c>
      <c r="D64" s="4">
        <f>1-_xlfn.PERCENTRANK.EXC(calculations!$D$2:$D$97,calculations!D64)</f>
        <v>0.248</v>
      </c>
      <c r="E64">
        <f>_xlfn.PERCENTRANK.EXC(calculations!$E$2:$E$97,calculations!E64)</f>
        <v>0.69</v>
      </c>
      <c r="F64">
        <f>_xlfn.PERCENTRANK.EXC(calculations!$F$2:$F$97,calculations!F64)</f>
        <v>0.79300000000000004</v>
      </c>
      <c r="G64">
        <f>_xlfn.PERCENTRANK.EXC(calculations!$G$2:$G$97,calculations!G64)</f>
        <v>0.64900000000000002</v>
      </c>
      <c r="H64">
        <f>_xlfn.PERCENTRANK.EXC(calculations!$H$2:$H$97,calculations!H64)</f>
        <v>0.65900000000000003</v>
      </c>
      <c r="I64" s="4">
        <f>1-_xlfn.PERCENTRANK.EXC(calculations!$I$2:$I$97,calculations!I64)</f>
        <v>0.71199999999999997</v>
      </c>
      <c r="J64">
        <f>_xlfn.PERCENTRANK.EXC(important_columns!$H$2:$H$97, important_columns!H64)</f>
        <v>0.628</v>
      </c>
      <c r="K64">
        <f>_xlfn.PERCENTRANK.EXC(important_columns!$I$2:$I$97, important_columns!I64)</f>
        <v>0.54600000000000004</v>
      </c>
    </row>
    <row r="65" spans="1:11" x14ac:dyDescent="0.3">
      <c r="A65" t="s">
        <v>331</v>
      </c>
      <c r="B65" t="s">
        <v>346</v>
      </c>
      <c r="C65" s="4">
        <f>1-_xlfn.PERCENTRANK.EXC(calculations!$C$2:$C$97,calculations!C65)</f>
        <v>0.29900000000000004</v>
      </c>
      <c r="D65" s="4">
        <f>1-_xlfn.PERCENTRANK.EXC(calculations!$D$2:$D$97,calculations!D65)</f>
        <v>0.58800000000000008</v>
      </c>
      <c r="E65">
        <f>_xlfn.PERCENTRANK.EXC(calculations!$E$2:$E$97,calculations!E65)</f>
        <v>0.65900000000000003</v>
      </c>
      <c r="F65">
        <f>_xlfn.PERCENTRANK.EXC(calculations!$F$2:$F$97,calculations!F65)</f>
        <v>0.88600000000000001</v>
      </c>
      <c r="G65">
        <f>_xlfn.PERCENTRANK.EXC(calculations!$G$2:$G$97,calculations!G65)</f>
        <v>0.91700000000000004</v>
      </c>
      <c r="H65">
        <f>_xlfn.PERCENTRANK.EXC(calculations!$H$2:$H$97,calculations!H65)</f>
        <v>0.85499999999999998</v>
      </c>
      <c r="I65" s="4">
        <f>1-_xlfn.PERCENTRANK.EXC(calculations!$I$2:$I$97,calculations!I65)</f>
        <v>0.70199999999999996</v>
      </c>
      <c r="J65">
        <f>_xlfn.PERCENTRANK.EXC(important_columns!$H$2:$H$97, important_columns!H65)</f>
        <v>0.92700000000000005</v>
      </c>
      <c r="K65">
        <f>_xlfn.PERCENTRANK.EXC(important_columns!$I$2:$I$97, important_columns!I65)</f>
        <v>0.88600000000000001</v>
      </c>
    </row>
    <row r="66" spans="1:11" x14ac:dyDescent="0.3">
      <c r="A66" t="s">
        <v>331</v>
      </c>
      <c r="B66" t="s">
        <v>351</v>
      </c>
      <c r="C66" s="4">
        <f>1-_xlfn.PERCENTRANK.EXC(calculations!$C$2:$C$97,calculations!C66)</f>
        <v>0.29900000000000004</v>
      </c>
      <c r="D66" s="4">
        <f>1-_xlfn.PERCENTRANK.EXC(calculations!$D$2:$D$97,calculations!D66)</f>
        <v>0.43300000000000005</v>
      </c>
      <c r="E66">
        <f>_xlfn.PERCENTRANK.EXC(calculations!$E$2:$E$97,calculations!E66)</f>
        <v>0.25700000000000001</v>
      </c>
      <c r="F66">
        <f>_xlfn.PERCENTRANK.EXC(calculations!$F$2:$F$97,calculations!F66)</f>
        <v>0.57699999999999996</v>
      </c>
      <c r="G66">
        <f>_xlfn.PERCENTRANK.EXC(calculations!$G$2:$G$97,calculations!G66)</f>
        <v>0.876</v>
      </c>
      <c r="H66">
        <f>_xlfn.PERCENTRANK.EXC(calculations!$H$2:$H$97,calculations!H66)</f>
        <v>0.90700000000000003</v>
      </c>
      <c r="I66" s="4">
        <f>1-_xlfn.PERCENTRANK.EXC(calculations!$I$2:$I$97,calculations!I66)</f>
        <v>0.74299999999999999</v>
      </c>
      <c r="J66">
        <f>_xlfn.PERCENTRANK.EXC(important_columns!$H$2:$H$97, important_columns!H66)</f>
        <v>0.84499999999999997</v>
      </c>
      <c r="K66">
        <f>_xlfn.PERCENTRANK.EXC(important_columns!$I$2:$I$97, important_columns!I66)</f>
        <v>0.89600000000000002</v>
      </c>
    </row>
    <row r="67" spans="1:11" x14ac:dyDescent="0.3">
      <c r="A67" t="s">
        <v>331</v>
      </c>
      <c r="B67" t="s">
        <v>356</v>
      </c>
      <c r="C67" s="4">
        <f>1-_xlfn.PERCENTRANK.EXC(calculations!$C$2:$C$97,calculations!C67)</f>
        <v>0.51600000000000001</v>
      </c>
      <c r="D67" s="4">
        <f>1-_xlfn.PERCENTRANK.EXC(calculations!$D$2:$D$97,calculations!D67)</f>
        <v>0.372</v>
      </c>
      <c r="E67">
        <f>_xlfn.PERCENTRANK.EXC(calculations!$E$2:$E$97,calculations!E67)</f>
        <v>0.55600000000000005</v>
      </c>
      <c r="F67">
        <f>_xlfn.PERCENTRANK.EXC(calculations!$F$2:$F$97,calculations!F67)</f>
        <v>0.73099999999999998</v>
      </c>
      <c r="G67">
        <f>_xlfn.PERCENTRANK.EXC(calculations!$G$2:$G$97,calculations!G67)</f>
        <v>0.52500000000000002</v>
      </c>
      <c r="H67">
        <f>_xlfn.PERCENTRANK.EXC(calculations!$H$2:$H$97,calculations!H67)</f>
        <v>0.93799999999999994</v>
      </c>
      <c r="I67" s="4">
        <f>1-_xlfn.PERCENTRANK.EXC(calculations!$I$2:$I$97,calculations!I67)</f>
        <v>0.11399999999999999</v>
      </c>
      <c r="J67">
        <f>_xlfn.PERCENTRANK.EXC(important_columns!$H$2:$H$97, important_columns!H67)</f>
        <v>0.89600000000000002</v>
      </c>
      <c r="K67">
        <f>_xlfn.PERCENTRANK.EXC(important_columns!$I$2:$I$97, important_columns!I67)</f>
        <v>0.92700000000000005</v>
      </c>
    </row>
    <row r="68" spans="1:11" x14ac:dyDescent="0.3">
      <c r="A68" t="s">
        <v>331</v>
      </c>
      <c r="B68" t="s">
        <v>360</v>
      </c>
      <c r="C68" s="4">
        <f>1-_xlfn.PERCENTRANK.EXC(calculations!$C$2:$C$97,calculations!C68)</f>
        <v>0.19599999999999995</v>
      </c>
      <c r="D68" s="4">
        <f>1-_xlfn.PERCENTRANK.EXC(calculations!$D$2:$D$97,calculations!D68)</f>
        <v>0.23799999999999999</v>
      </c>
      <c r="E68">
        <f>_xlfn.PERCENTRANK.EXC(calculations!$E$2:$E$97,calculations!E68)</f>
        <v>0.74199999999999999</v>
      </c>
      <c r="F68">
        <f>_xlfn.PERCENTRANK.EXC(calculations!$F$2:$F$97,calculations!F68)</f>
        <v>0.19500000000000001</v>
      </c>
      <c r="G68">
        <f>_xlfn.PERCENTRANK.EXC(calculations!$G$2:$G$97,calculations!G68)</f>
        <v>0.31900000000000001</v>
      </c>
      <c r="H68">
        <f>_xlfn.PERCENTRANK.EXC(calculations!$H$2:$H$97,calculations!H68)</f>
        <v>0.53600000000000003</v>
      </c>
      <c r="I68" s="4">
        <f>1-_xlfn.PERCENTRANK.EXC(calculations!$I$2:$I$97,calculations!I68)</f>
        <v>0.28900000000000003</v>
      </c>
      <c r="J68">
        <f>_xlfn.PERCENTRANK.EXC(important_columns!$H$2:$H$97, important_columns!H68)</f>
        <v>0.752</v>
      </c>
      <c r="K68">
        <f>_xlfn.PERCENTRANK.EXC(important_columns!$I$2:$I$97, important_columns!I68)</f>
        <v>0.55600000000000005</v>
      </c>
    </row>
    <row r="69" spans="1:11" x14ac:dyDescent="0.3">
      <c r="A69" t="s">
        <v>331</v>
      </c>
      <c r="B69" t="s">
        <v>364</v>
      </c>
      <c r="C69" s="4">
        <f>1-_xlfn.PERCENTRANK.EXC(calculations!$C$2:$C$97,calculations!C69)</f>
        <v>0.10399999999999998</v>
      </c>
      <c r="D69" s="4">
        <f>1-_xlfn.PERCENTRANK.EXC(calculations!$D$2:$D$97,calculations!D69)</f>
        <v>0.17600000000000005</v>
      </c>
      <c r="E69">
        <f>_xlfn.PERCENTRANK.EXC(calculations!$E$2:$E$97,calculations!E69)</f>
        <v>0.27800000000000002</v>
      </c>
      <c r="F69">
        <f>_xlfn.PERCENTRANK.EXC(calculations!$F$2:$F$97,calculations!F69)</f>
        <v>0.36</v>
      </c>
      <c r="G69">
        <f>_xlfn.PERCENTRANK.EXC(calculations!$G$2:$G$97,calculations!G69)</f>
        <v>0.505</v>
      </c>
      <c r="H69">
        <f>_xlfn.PERCENTRANK.EXC(calculations!$H$2:$H$97,calculations!H69)</f>
        <v>0.26800000000000002</v>
      </c>
      <c r="I69" s="4">
        <f>1-_xlfn.PERCENTRANK.EXC(calculations!$I$2:$I$97,calculations!I69)</f>
        <v>0.27900000000000003</v>
      </c>
      <c r="J69">
        <f>_xlfn.PERCENTRANK.EXC(important_columns!$H$2:$H$97, important_columns!H69)</f>
        <v>0.46300000000000002</v>
      </c>
      <c r="K69">
        <f>_xlfn.PERCENTRANK.EXC(important_columns!$I$2:$I$97, important_columns!I69)</f>
        <v>0.47399999999999998</v>
      </c>
    </row>
    <row r="70" spans="1:11" x14ac:dyDescent="0.3">
      <c r="A70" t="s">
        <v>331</v>
      </c>
      <c r="B70" t="s">
        <v>368</v>
      </c>
      <c r="C70" s="4">
        <f>1-_xlfn.PERCENTRANK.EXC(calculations!$C$2:$C$97,calculations!C70)</f>
        <v>0.31999999999999995</v>
      </c>
      <c r="D70" s="4">
        <f>1-_xlfn.PERCENTRANK.EXC(calculations!$D$2:$D$97,calculations!D70)</f>
        <v>0.69100000000000006</v>
      </c>
      <c r="E70">
        <f>_xlfn.PERCENTRANK.EXC(calculations!$E$2:$E$97,calculations!E70)</f>
        <v>0.77300000000000002</v>
      </c>
      <c r="F70">
        <f>_xlfn.PERCENTRANK.EXC(calculations!$F$2:$F$97,calculations!F70)</f>
        <v>0.36</v>
      </c>
      <c r="G70">
        <f>_xlfn.PERCENTRANK.EXC(calculations!$G$2:$G$97,calculations!G70)</f>
        <v>0.47399999999999998</v>
      </c>
      <c r="H70">
        <f>_xlfn.PERCENTRANK.EXC(calculations!$H$2:$H$97,calculations!H70)</f>
        <v>0.51500000000000001</v>
      </c>
      <c r="I70" s="4">
        <f>1-_xlfn.PERCENTRANK.EXC(calculations!$I$2:$I$97,calculations!I70)</f>
        <v>0.31999999999999995</v>
      </c>
      <c r="J70">
        <f>_xlfn.PERCENTRANK.EXC(important_columns!$H$2:$H$97, important_columns!H70)</f>
        <v>0.51500000000000001</v>
      </c>
      <c r="K70">
        <f>_xlfn.PERCENTRANK.EXC(important_columns!$I$2:$I$97, important_columns!I70)</f>
        <v>0.51500000000000001</v>
      </c>
    </row>
    <row r="71" spans="1:11" x14ac:dyDescent="0.3">
      <c r="A71" t="s">
        <v>331</v>
      </c>
      <c r="B71" t="s">
        <v>373</v>
      </c>
      <c r="C71" s="4">
        <f>1-_xlfn.PERCENTRANK.EXC(calculations!$C$2:$C$97,calculations!C71)</f>
        <v>0.67100000000000004</v>
      </c>
      <c r="D71" s="4">
        <f>1-_xlfn.PERCENTRANK.EXC(calculations!$D$2:$D$97,calculations!D71)</f>
        <v>0.38200000000000001</v>
      </c>
      <c r="E71">
        <f>_xlfn.PERCENTRANK.EXC(calculations!$E$2:$E$97,calculations!E71)</f>
        <v>0.10299999999999999</v>
      </c>
      <c r="F71">
        <f>_xlfn.PERCENTRANK.EXC(calculations!$F$2:$F$97,calculations!F71)</f>
        <v>0.13400000000000001</v>
      </c>
      <c r="G71">
        <f>_xlfn.PERCENTRANK.EXC(calculations!$G$2:$G$97,calculations!G71)</f>
        <v>0.57699999999999996</v>
      </c>
      <c r="H71">
        <f>_xlfn.PERCENTRANK.EXC(calculations!$H$2:$H$97,calculations!H71)</f>
        <v>0.74199999999999999</v>
      </c>
      <c r="I71" s="4">
        <f>1-_xlfn.PERCENTRANK.EXC(calculations!$I$2:$I$97,calculations!I71)</f>
        <v>0.52600000000000002</v>
      </c>
      <c r="J71">
        <f>_xlfn.PERCENTRANK.EXC(important_columns!$H$2:$H$97, important_columns!H71)</f>
        <v>0.69</v>
      </c>
      <c r="K71">
        <f>_xlfn.PERCENTRANK.EXC(important_columns!$I$2:$I$97, important_columns!I71)</f>
        <v>0.628</v>
      </c>
    </row>
    <row r="72" spans="1:11" x14ac:dyDescent="0.3">
      <c r="A72" t="s">
        <v>331</v>
      </c>
      <c r="B72" t="s">
        <v>378</v>
      </c>
      <c r="C72" s="4">
        <f>1-_xlfn.PERCENTRANK.EXC(calculations!$C$2:$C$97,calculations!C72)</f>
        <v>0.16500000000000004</v>
      </c>
      <c r="D72" s="4">
        <f>1-_xlfn.PERCENTRANK.EXC(calculations!$D$2:$D$97,calculations!D72)</f>
        <v>7.2999999999999954E-2</v>
      </c>
      <c r="E72">
        <f>_xlfn.PERCENTRANK.EXC(calculations!$E$2:$E$97,calculations!E72)</f>
        <v>4.1000000000000002E-2</v>
      </c>
      <c r="F72">
        <f>_xlfn.PERCENTRANK.EXC(calculations!$F$2:$F$97,calculations!F72)</f>
        <v>0.82399999999999995</v>
      </c>
      <c r="G72">
        <f>_xlfn.PERCENTRANK.EXC(calculations!$G$2:$G$97,calculations!G72)</f>
        <v>0.51500000000000001</v>
      </c>
      <c r="H72">
        <f>_xlfn.PERCENTRANK.EXC(calculations!$H$2:$H$97,calculations!H72)</f>
        <v>0.83499999999999996</v>
      </c>
      <c r="I72" s="4">
        <f>1-_xlfn.PERCENTRANK.EXC(calculations!$I$2:$I$97,calculations!I72)</f>
        <v>6.2000000000000055E-2</v>
      </c>
      <c r="J72">
        <f>_xlfn.PERCENTRANK.EXC(important_columns!$H$2:$H$97, important_columns!H72)</f>
        <v>0.752</v>
      </c>
      <c r="K72">
        <f>_xlfn.PERCENTRANK.EXC(important_columns!$I$2:$I$97, important_columns!I72)</f>
        <v>0.68</v>
      </c>
    </row>
    <row r="73" spans="1:11" x14ac:dyDescent="0.3">
      <c r="A73" t="s">
        <v>331</v>
      </c>
      <c r="B73" t="s">
        <v>381</v>
      </c>
      <c r="C73" s="4">
        <f>1-_xlfn.PERCENTRANK.EXC(calculations!$C$2:$C$97,calculations!C73)</f>
        <v>0.16500000000000004</v>
      </c>
      <c r="D73" s="4">
        <f>1-_xlfn.PERCENTRANK.EXC(calculations!$D$2:$D$97,calculations!D73)</f>
        <v>0.40300000000000002</v>
      </c>
      <c r="E73">
        <f>_xlfn.PERCENTRANK.EXC(calculations!$E$2:$E$97,calculations!E73)</f>
        <v>0.17499999999999999</v>
      </c>
      <c r="F73">
        <f>_xlfn.PERCENTRANK.EXC(calculations!$F$2:$F$97,calculations!F73)</f>
        <v>0.52500000000000002</v>
      </c>
      <c r="G73">
        <f>_xlfn.PERCENTRANK.EXC(calculations!$G$2:$G$97,calculations!G73)</f>
        <v>0.52500000000000002</v>
      </c>
      <c r="H73">
        <f>_xlfn.PERCENTRANK.EXC(calculations!$H$2:$H$97,calculations!H73)</f>
        <v>0.628</v>
      </c>
      <c r="I73" s="4">
        <f>1-_xlfn.PERCENTRANK.EXC(calculations!$I$2:$I$97,calculations!I73)</f>
        <v>0.14500000000000002</v>
      </c>
      <c r="J73">
        <f>_xlfn.PERCENTRANK.EXC(important_columns!$H$2:$H$97, important_columns!H73)</f>
        <v>0.59699999999999998</v>
      </c>
      <c r="K73">
        <f>_xlfn.PERCENTRANK.EXC(important_columns!$I$2:$I$97, important_columns!I73)</f>
        <v>0.61799999999999999</v>
      </c>
    </row>
    <row r="74" spans="1:11" x14ac:dyDescent="0.3">
      <c r="A74" t="s">
        <v>331</v>
      </c>
      <c r="B74" t="s">
        <v>386</v>
      </c>
      <c r="C74" s="4">
        <f>1-_xlfn.PERCENTRANK.EXC(calculations!$C$2:$C$97,calculations!C74)</f>
        <v>0.36099999999999999</v>
      </c>
      <c r="D74" s="4">
        <f>1-_xlfn.PERCENTRANK.EXC(calculations!$D$2:$D$97,calculations!D74)</f>
        <v>0.32999999999999996</v>
      </c>
      <c r="E74">
        <f>_xlfn.PERCENTRANK.EXC(calculations!$E$2:$E$97,calculations!E74)</f>
        <v>0.93799999999999994</v>
      </c>
      <c r="F74">
        <f>_xlfn.PERCENTRANK.EXC(calculations!$F$2:$F$97,calculations!F74)</f>
        <v>0.69</v>
      </c>
      <c r="G74">
        <f>_xlfn.PERCENTRANK.EXC(calculations!$G$2:$G$97,calculations!G74)</f>
        <v>0.17499999999999999</v>
      </c>
      <c r="H74">
        <f>_xlfn.PERCENTRANK.EXC(calculations!$H$2:$H$97,calculations!H74)</f>
        <v>0.03</v>
      </c>
      <c r="I74" s="4">
        <f>1-_xlfn.PERCENTRANK.EXC(calculations!$I$2:$I$97,calculations!I74)</f>
        <v>0.19599999999999995</v>
      </c>
      <c r="J74">
        <f>_xlfn.PERCENTRANK.EXC(important_columns!$H$2:$H$97, important_columns!H74)</f>
        <v>0.23699999999999999</v>
      </c>
      <c r="K74">
        <f>_xlfn.PERCENTRANK.EXC(important_columns!$I$2:$I$97, important_columns!I74)</f>
        <v>0.16400000000000001</v>
      </c>
    </row>
    <row r="75" spans="1:11" x14ac:dyDescent="0.3">
      <c r="A75" t="s">
        <v>331</v>
      </c>
      <c r="B75" t="s">
        <v>391</v>
      </c>
      <c r="C75" s="4">
        <f>1-_xlfn.PERCENTRANK.EXC(calculations!$C$2:$C$97,calculations!C75)</f>
        <v>0.31999999999999995</v>
      </c>
      <c r="D75" s="4">
        <f>1-_xlfn.PERCENTRANK.EXC(calculations!$D$2:$D$97,calculations!D75)</f>
        <v>0.42300000000000004</v>
      </c>
      <c r="E75">
        <f>_xlfn.PERCENTRANK.EXC(calculations!$E$2:$E$97,calculations!E75)</f>
        <v>0.31900000000000001</v>
      </c>
      <c r="F75">
        <f>_xlfn.PERCENTRANK.EXC(calculations!$F$2:$F$97,calculations!F75)</f>
        <v>0.432</v>
      </c>
      <c r="G75">
        <f>_xlfn.PERCENTRANK.EXC(calculations!$G$2:$G$97,calculations!G75)</f>
        <v>0.03</v>
      </c>
      <c r="H75">
        <f>_xlfn.PERCENTRANK.EXC(calculations!$H$2:$H$97,calculations!H75)</f>
        <v>5.0999999999999997E-2</v>
      </c>
      <c r="I75" s="4">
        <f>1-_xlfn.PERCENTRANK.EXC(calculations!$I$2:$I$97,calculations!I75)</f>
        <v>2.1000000000000019E-2</v>
      </c>
      <c r="J75">
        <f>_xlfn.PERCENTRANK.EXC(important_columns!$H$2:$H$97, important_columns!H75)</f>
        <v>0.19500000000000001</v>
      </c>
      <c r="K75">
        <f>_xlfn.PERCENTRANK.EXC(important_columns!$I$2:$I$97, important_columns!I75)</f>
        <v>0.25700000000000001</v>
      </c>
    </row>
    <row r="76" spans="1:11" x14ac:dyDescent="0.3">
      <c r="A76" t="s">
        <v>331</v>
      </c>
      <c r="B76" t="s">
        <v>395</v>
      </c>
      <c r="C76" s="4">
        <f>1-_xlfn.PERCENTRANK.EXC(calculations!$C$2:$C$97,calculations!C76)</f>
        <v>0.11399999999999999</v>
      </c>
      <c r="D76" s="4">
        <f>1-_xlfn.PERCENTRANK.EXC(calculations!$D$2:$D$97,calculations!D76)</f>
        <v>0.13500000000000001</v>
      </c>
      <c r="E76">
        <f>_xlfn.PERCENTRANK.EXC(calculations!$E$2:$E$97,calculations!E76)</f>
        <v>0.13400000000000001</v>
      </c>
      <c r="F76">
        <f>_xlfn.PERCENTRANK.EXC(calculations!$F$2:$F$97,calculations!F76)</f>
        <v>9.1999999999999998E-2</v>
      </c>
      <c r="G76">
        <f>_xlfn.PERCENTRANK.EXC(calculations!$G$2:$G$97,calculations!G76)</f>
        <v>0.154</v>
      </c>
      <c r="H76">
        <f>_xlfn.PERCENTRANK.EXC(calculations!$H$2:$H$97,calculations!H76)</f>
        <v>0.35</v>
      </c>
      <c r="I76" s="4">
        <f>1-_xlfn.PERCENTRANK.EXC(calculations!$I$2:$I$97,calculations!I76)</f>
        <v>8.2999999999999963E-2</v>
      </c>
      <c r="J76">
        <f>_xlfn.PERCENTRANK.EXC(important_columns!$H$2:$H$97, important_columns!H76)</f>
        <v>0.29799999999999999</v>
      </c>
      <c r="K76">
        <f>_xlfn.PERCENTRANK.EXC(important_columns!$I$2:$I$97, important_columns!I76)</f>
        <v>0.371</v>
      </c>
    </row>
    <row r="77" spans="1:11" x14ac:dyDescent="0.3">
      <c r="A77" t="s">
        <v>331</v>
      </c>
      <c r="B77" t="s">
        <v>398</v>
      </c>
      <c r="C77" s="4">
        <f>1-_xlfn.PERCENTRANK.EXC(calculations!$C$2:$C$97,calculations!C77)</f>
        <v>0.76300000000000001</v>
      </c>
      <c r="D77" s="4">
        <f>1-_xlfn.PERCENTRANK.EXC(calculations!$D$2:$D$97,calculations!D77)</f>
        <v>0.50600000000000001</v>
      </c>
      <c r="E77">
        <f>_xlfn.PERCENTRANK.EXC(calculations!$E$2:$E$97,calculations!E77)</f>
        <v>0.19500000000000001</v>
      </c>
      <c r="F77">
        <f>_xlfn.PERCENTRANK.EXC(calculations!$F$2:$F$97,calculations!F77)</f>
        <v>5.0999999999999997E-2</v>
      </c>
      <c r="G77">
        <f>_xlfn.PERCENTRANK.EXC(calculations!$G$2:$G$97,calculations!G77)</f>
        <v>0.17499999999999999</v>
      </c>
      <c r="H77">
        <f>_xlfn.PERCENTRANK.EXC(calculations!$H$2:$H$97,calculations!H77)</f>
        <v>0.154</v>
      </c>
      <c r="I77" s="4">
        <f>1-_xlfn.PERCENTRANK.EXC(calculations!$I$2:$I$97,calculations!I77)</f>
        <v>0.22699999999999998</v>
      </c>
      <c r="J77">
        <f>_xlfn.PERCENTRANK.EXC(important_columns!$H$2:$H$97, important_columns!H77)</f>
        <v>8.2000000000000003E-2</v>
      </c>
      <c r="K77">
        <f>_xlfn.PERCENTRANK.EXC(important_columns!$I$2:$I$97, important_columns!I77)</f>
        <v>0.19500000000000001</v>
      </c>
    </row>
    <row r="78" spans="1:11" x14ac:dyDescent="0.3">
      <c r="A78" t="s">
        <v>331</v>
      </c>
      <c r="B78" t="s">
        <v>403</v>
      </c>
      <c r="C78" s="4">
        <f>1-_xlfn.PERCENTRANK.EXC(calculations!$C$2:$C$97,calculations!C78)</f>
        <v>9.2999999999999972E-2</v>
      </c>
      <c r="D78" s="4">
        <f>1-_xlfn.PERCENTRANK.EXC(calculations!$D$2:$D$97,calculations!D78)</f>
        <v>6.2000000000000055E-2</v>
      </c>
      <c r="E78">
        <f>_xlfn.PERCENTRANK.EXC(calculations!$E$2:$E$97,calculations!E78)</f>
        <v>0.46300000000000002</v>
      </c>
      <c r="F78">
        <f>_xlfn.PERCENTRANK.EXC(calculations!$F$2:$F$97,calculations!F78)</f>
        <v>0.82399999999999995</v>
      </c>
      <c r="G78">
        <f>_xlfn.PERCENTRANK.EXC(calculations!$G$2:$G$97,calculations!G78)</f>
        <v>0.309</v>
      </c>
      <c r="H78">
        <f>_xlfn.PERCENTRANK.EXC(calculations!$H$2:$H$97,calculations!H78)</f>
        <v>0.185</v>
      </c>
      <c r="I78" s="4">
        <f>1-_xlfn.PERCENTRANK.EXC(calculations!$I$2:$I$97,calculations!I78)</f>
        <v>5.2000000000000046E-2</v>
      </c>
      <c r="J78">
        <f>_xlfn.PERCENTRANK.EXC(important_columns!$H$2:$H$97, important_columns!H78)</f>
        <v>0.14399999999999999</v>
      </c>
      <c r="K78">
        <f>_xlfn.PERCENTRANK.EXC(important_columns!$I$2:$I$97, important_columns!I78)</f>
        <v>0.443</v>
      </c>
    </row>
    <row r="79" spans="1:11" x14ac:dyDescent="0.3">
      <c r="A79" t="s">
        <v>331</v>
      </c>
      <c r="B79" t="s">
        <v>408</v>
      </c>
      <c r="C79" s="4">
        <f>1-_xlfn.PERCENTRANK.EXC(calculations!$C$2:$C$97,calculations!C79)</f>
        <v>2.1000000000000019E-2</v>
      </c>
      <c r="D79" s="4">
        <f>1-_xlfn.PERCENTRANK.EXC(calculations!$D$2:$D$97,calculations!D79)</f>
        <v>0.10399999999999998</v>
      </c>
      <c r="E79">
        <f>_xlfn.PERCENTRANK.EXC(calculations!$E$2:$E$97,calculations!E79)</f>
        <v>0.51500000000000001</v>
      </c>
      <c r="F79">
        <f>_xlfn.PERCENTRANK.EXC(calculations!$F$2:$F$97,calculations!F79)</f>
        <v>0.14399999999999999</v>
      </c>
      <c r="G79">
        <f>_xlfn.PERCENTRANK.EXC(calculations!$G$2:$G$97,calculations!G79)</f>
        <v>0.19500000000000001</v>
      </c>
      <c r="H79">
        <f>_xlfn.PERCENTRANK.EXC(calculations!$H$2:$H$97,calculations!H79)</f>
        <v>0.47399999999999998</v>
      </c>
      <c r="I79" s="4">
        <f>1-_xlfn.PERCENTRANK.EXC(calculations!$I$2:$I$97,calculations!I79)</f>
        <v>1.100000000000001E-2</v>
      </c>
      <c r="J79">
        <f>_xlfn.PERCENTRANK.EXC(important_columns!$H$2:$H$97, important_columns!H79)</f>
        <v>0.54600000000000004</v>
      </c>
      <c r="K79">
        <f>_xlfn.PERCENTRANK.EXC(important_columns!$I$2:$I$97, important_columns!I79)</f>
        <v>0.41199999999999998</v>
      </c>
    </row>
    <row r="80" spans="1:11" x14ac:dyDescent="0.3">
      <c r="A80" t="s">
        <v>412</v>
      </c>
      <c r="B80" t="s">
        <v>413</v>
      </c>
      <c r="C80" s="4">
        <f>1-_xlfn.PERCENTRANK.EXC(calculations!$C$2:$C$97,calculations!C80)</f>
        <v>0.86599999999999999</v>
      </c>
      <c r="D80" s="4">
        <f>1-_xlfn.PERCENTRANK.EXC(calculations!$D$2:$D$97,calculations!D80)</f>
        <v>0.93900000000000006</v>
      </c>
      <c r="E80">
        <f>_xlfn.PERCENTRANK.EXC(calculations!$E$2:$E$97,calculations!E80)</f>
        <v>0.78300000000000003</v>
      </c>
      <c r="F80">
        <f>_xlfn.PERCENTRANK.EXC(calculations!$F$2:$F$97,calculations!F80)</f>
        <v>0.94799999999999995</v>
      </c>
      <c r="G80">
        <f>_xlfn.PERCENTRANK.EXC(calculations!$G$2:$G$97,calculations!G80)</f>
        <v>0.98899999999999999</v>
      </c>
      <c r="H80">
        <f>_xlfn.PERCENTRANK.EXC(calculations!$H$2:$H$97,calculations!H80)</f>
        <v>0.97899999999999998</v>
      </c>
      <c r="I80" s="4">
        <f>1-_xlfn.PERCENTRANK.EXC(calculations!$I$2:$I$97,calculations!I80)</f>
        <v>0.82499999999999996</v>
      </c>
      <c r="J80">
        <f>_xlfn.PERCENTRANK.EXC(important_columns!$H$2:$H$97, important_columns!H80)</f>
        <v>0.96899999999999997</v>
      </c>
      <c r="K80">
        <f>_xlfn.PERCENTRANK.EXC(important_columns!$I$2:$I$97, important_columns!I80)</f>
        <v>0.98899999999999999</v>
      </c>
    </row>
    <row r="81" spans="1:11" x14ac:dyDescent="0.3">
      <c r="A81" t="s">
        <v>412</v>
      </c>
      <c r="B81" t="s">
        <v>417</v>
      </c>
      <c r="C81" s="4">
        <f>1-_xlfn.PERCENTRANK.EXC(calculations!$C$2:$C$97,calculations!C81)</f>
        <v>0.81499999999999995</v>
      </c>
      <c r="D81" s="4">
        <f>1-_xlfn.PERCENTRANK.EXC(calculations!$D$2:$D$97,calculations!D81)</f>
        <v>0.88700000000000001</v>
      </c>
      <c r="E81">
        <f>_xlfn.PERCENTRANK.EXC(calculations!$E$2:$E$97,calculations!E81)</f>
        <v>0.96899999999999997</v>
      </c>
      <c r="F81">
        <f>_xlfn.PERCENTRANK.EXC(calculations!$F$2:$F$97,calculations!F81)</f>
        <v>0.48399999999999999</v>
      </c>
      <c r="G81">
        <f>_xlfn.PERCENTRANK.EXC(calculations!$G$2:$G$97,calculations!G81)</f>
        <v>0.79300000000000004</v>
      </c>
      <c r="H81">
        <f>_xlfn.PERCENTRANK.EXC(calculations!$H$2:$H$97,calculations!H81)</f>
        <v>0.98899999999999999</v>
      </c>
      <c r="I81" s="4">
        <f>1-_xlfn.PERCENTRANK.EXC(calculations!$I$2:$I$97,calculations!I81)</f>
        <v>0.43300000000000005</v>
      </c>
      <c r="J81">
        <f>_xlfn.PERCENTRANK.EXC(important_columns!$H$2:$H$97, important_columns!H81)</f>
        <v>0.876</v>
      </c>
      <c r="K81">
        <f>_xlfn.PERCENTRANK.EXC(important_columns!$I$2:$I$97, important_columns!I81)</f>
        <v>0.95799999999999996</v>
      </c>
    </row>
    <row r="82" spans="1:11" x14ac:dyDescent="0.3">
      <c r="A82" t="s">
        <v>412</v>
      </c>
      <c r="B82" t="s">
        <v>421</v>
      </c>
      <c r="C82" s="4">
        <f>1-_xlfn.PERCENTRANK.EXC(calculations!$C$2:$C$97,calculations!C82)</f>
        <v>0.84599999999999997</v>
      </c>
      <c r="D82" s="4">
        <f>1-_xlfn.PERCENTRANK.EXC(calculations!$D$2:$D$97,calculations!D82)</f>
        <v>0.55699999999999994</v>
      </c>
      <c r="E82">
        <f>_xlfn.PERCENTRANK.EXC(calculations!$E$2:$E$97,calculations!E82)</f>
        <v>6.0999999999999999E-2</v>
      </c>
      <c r="F82">
        <f>_xlfn.PERCENTRANK.EXC(calculations!$F$2:$F$97,calculations!F82)</f>
        <v>0.80400000000000005</v>
      </c>
      <c r="G82">
        <f>_xlfn.PERCENTRANK.EXC(calculations!$G$2:$G$97,calculations!G82)</f>
        <v>0.85499999999999998</v>
      </c>
      <c r="H82">
        <f>_xlfn.PERCENTRANK.EXC(calculations!$H$2:$H$97,calculations!H82)</f>
        <v>0.89600000000000002</v>
      </c>
      <c r="I82" s="4">
        <f>1-_xlfn.PERCENTRANK.EXC(calculations!$I$2:$I$97,calculations!I82)</f>
        <v>0.95899999999999996</v>
      </c>
      <c r="J82">
        <f>_xlfn.PERCENTRANK.EXC(important_columns!$H$2:$H$97, important_columns!H82)</f>
        <v>0.59699999999999998</v>
      </c>
      <c r="K82">
        <f>_xlfn.PERCENTRANK.EXC(important_columns!$I$2:$I$97, important_columns!I82)</f>
        <v>0.77300000000000002</v>
      </c>
    </row>
    <row r="83" spans="1:11" x14ac:dyDescent="0.3">
      <c r="A83" t="s">
        <v>412</v>
      </c>
      <c r="B83" t="s">
        <v>424</v>
      </c>
      <c r="C83" s="4">
        <f>1-_xlfn.PERCENTRANK.EXC(calculations!$C$2:$C$97,calculations!C83)</f>
        <v>0.51600000000000001</v>
      </c>
      <c r="D83" s="4">
        <f>1-_xlfn.PERCENTRANK.EXC(calculations!$D$2:$D$97,calculations!D83)</f>
        <v>0.50600000000000001</v>
      </c>
      <c r="E83">
        <f>_xlfn.PERCENTRANK.EXC(calculations!$E$2:$E$97,calculations!E83)</f>
        <v>0.92700000000000005</v>
      </c>
      <c r="F83">
        <f>_xlfn.PERCENTRANK.EXC(calculations!$F$2:$F$97,calculations!F83)</f>
        <v>0.97899999999999998</v>
      </c>
      <c r="G83">
        <f>_xlfn.PERCENTRANK.EXC(calculations!$G$2:$G$97,calculations!G83)</f>
        <v>0.95799999999999996</v>
      </c>
      <c r="H83">
        <f>_xlfn.PERCENTRANK.EXC(calculations!$H$2:$H$97,calculations!H83)</f>
        <v>0.876</v>
      </c>
      <c r="I83" s="4">
        <f>1-_xlfn.PERCENTRANK.EXC(calculations!$I$2:$I$97,calculations!I83)</f>
        <v>0.93900000000000006</v>
      </c>
      <c r="J83">
        <f>_xlfn.PERCENTRANK.EXC(important_columns!$H$2:$H$97, important_columns!H83)</f>
        <v>0.93799999999999994</v>
      </c>
      <c r="K83">
        <f>_xlfn.PERCENTRANK.EXC(important_columns!$I$2:$I$97, important_columns!I83)</f>
        <v>0.90700000000000003</v>
      </c>
    </row>
    <row r="84" spans="1:11" x14ac:dyDescent="0.3">
      <c r="A84" t="s">
        <v>412</v>
      </c>
      <c r="B84" t="s">
        <v>428</v>
      </c>
      <c r="C84" s="4">
        <f>1-_xlfn.PERCENTRANK.EXC(calculations!$C$2:$C$97,calculations!C84)</f>
        <v>0.45399999999999996</v>
      </c>
      <c r="D84" s="4">
        <f>1-_xlfn.PERCENTRANK.EXC(calculations!$D$2:$D$97,calculations!D84)</f>
        <v>0.45399999999999996</v>
      </c>
      <c r="E84">
        <f>_xlfn.PERCENTRANK.EXC(calculations!$E$2:$E$97,calculations!E84)</f>
        <v>0.28799999999999998</v>
      </c>
      <c r="F84">
        <f>_xlfn.PERCENTRANK.EXC(calculations!$F$2:$F$97,calculations!F84)</f>
        <v>0.16400000000000001</v>
      </c>
      <c r="G84">
        <f>_xlfn.PERCENTRANK.EXC(calculations!$G$2:$G$97,calculations!G84)</f>
        <v>0.82399999999999995</v>
      </c>
      <c r="H84">
        <f>_xlfn.PERCENTRANK.EXC(calculations!$H$2:$H$97,calculations!H84)</f>
        <v>0.94799999999999995</v>
      </c>
      <c r="I84" s="4">
        <f>1-_xlfn.PERCENTRANK.EXC(calculations!$I$2:$I$97,calculations!I84)</f>
        <v>0.76300000000000001</v>
      </c>
      <c r="J84">
        <f>_xlfn.PERCENTRANK.EXC(important_columns!$H$2:$H$97, important_columns!H84)</f>
        <v>0.876</v>
      </c>
      <c r="K84">
        <f>_xlfn.PERCENTRANK.EXC(important_columns!$I$2:$I$97, important_columns!I84)</f>
        <v>0.83499999999999996</v>
      </c>
    </row>
    <row r="85" spans="1:11" x14ac:dyDescent="0.3">
      <c r="A85" t="s">
        <v>412</v>
      </c>
      <c r="B85" t="s">
        <v>432</v>
      </c>
      <c r="C85" s="4">
        <f>1-_xlfn.PERCENTRANK.EXC(calculations!$C$2:$C$97,calculations!C85)</f>
        <v>0.67100000000000004</v>
      </c>
      <c r="D85" s="4">
        <f>1-_xlfn.PERCENTRANK.EXC(calculations!$D$2:$D$97,calculations!D85)</f>
        <v>0.19599999999999995</v>
      </c>
      <c r="E85">
        <f>_xlfn.PERCENTRANK.EXC(calculations!$E$2:$E$97,calculations!E85)</f>
        <v>0.82399999999999995</v>
      </c>
      <c r="F85">
        <f>_xlfn.PERCENTRANK.EXC(calculations!$F$2:$F$97,calculations!F85)</f>
        <v>0.69</v>
      </c>
      <c r="G85">
        <f>_xlfn.PERCENTRANK.EXC(calculations!$G$2:$G$97,calculations!G85)</f>
        <v>0.55600000000000005</v>
      </c>
      <c r="H85">
        <f>_xlfn.PERCENTRANK.EXC(calculations!$H$2:$H$97,calculations!H85)</f>
        <v>0.95799999999999996</v>
      </c>
      <c r="I85" s="4">
        <f>1-_xlfn.PERCENTRANK.EXC(calculations!$I$2:$I$97,calculations!I85)</f>
        <v>0.51600000000000001</v>
      </c>
      <c r="J85">
        <f>_xlfn.PERCENTRANK.EXC(important_columns!$H$2:$H$97, important_columns!H85)</f>
        <v>0.72099999999999997</v>
      </c>
      <c r="K85">
        <f>_xlfn.PERCENTRANK.EXC(important_columns!$I$2:$I$97, important_columns!I85)</f>
        <v>0.64900000000000002</v>
      </c>
    </row>
    <row r="86" spans="1:11" x14ac:dyDescent="0.3">
      <c r="A86" t="s">
        <v>412</v>
      </c>
      <c r="B86" t="s">
        <v>437</v>
      </c>
      <c r="C86" s="4">
        <f>1-_xlfn.PERCENTRANK.EXC(calculations!$C$2:$C$97,calculations!C86)</f>
        <v>0.67100000000000004</v>
      </c>
      <c r="D86" s="4">
        <f>1-_xlfn.PERCENTRANK.EXC(calculations!$D$2:$D$97,calculations!D86)</f>
        <v>0.72199999999999998</v>
      </c>
      <c r="E86">
        <f>_xlfn.PERCENTRANK.EXC(calculations!$E$2:$E$97,calculations!E86)</f>
        <v>0.85499999999999998</v>
      </c>
      <c r="F86">
        <f>_xlfn.PERCENTRANK.EXC(calculations!$F$2:$F$97,calculations!F86)</f>
        <v>0.65900000000000003</v>
      </c>
      <c r="G86">
        <f>_xlfn.PERCENTRANK.EXC(calculations!$G$2:$G$97,calculations!G86)</f>
        <v>0.38100000000000001</v>
      </c>
      <c r="H86">
        <f>_xlfn.PERCENTRANK.EXC(calculations!$H$2:$H$97,calculations!H86)</f>
        <v>0.79300000000000004</v>
      </c>
      <c r="I86" s="4">
        <f>1-_xlfn.PERCENTRANK.EXC(calculations!$I$2:$I$97,calculations!I86)</f>
        <v>4.2000000000000037E-2</v>
      </c>
      <c r="J86">
        <f>_xlfn.PERCENTRANK.EXC(important_columns!$H$2:$H$97, important_columns!H86)</f>
        <v>0.82399999999999995</v>
      </c>
      <c r="K86">
        <f>_xlfn.PERCENTRANK.EXC(important_columns!$I$2:$I$97, important_columns!I86)</f>
        <v>0.85499999999999998</v>
      </c>
    </row>
    <row r="87" spans="1:11" x14ac:dyDescent="0.3">
      <c r="A87" t="s">
        <v>412</v>
      </c>
      <c r="B87" t="s">
        <v>442</v>
      </c>
      <c r="C87" s="4">
        <f>1-_xlfn.PERCENTRANK.EXC(calculations!$C$2:$C$97,calculations!C87)</f>
        <v>0.45399999999999996</v>
      </c>
      <c r="D87" s="4">
        <f>1-_xlfn.PERCENTRANK.EXC(calculations!$D$2:$D$97,calculations!D87)</f>
        <v>0.57800000000000007</v>
      </c>
      <c r="E87">
        <f>_xlfn.PERCENTRANK.EXC(calculations!$E$2:$E$97,calculations!E87)</f>
        <v>0.49399999999999999</v>
      </c>
      <c r="F87">
        <f>_xlfn.PERCENTRANK.EXC(calculations!$F$2:$F$97,calculations!F87)</f>
        <v>0.85499999999999998</v>
      </c>
      <c r="G87">
        <f>_xlfn.PERCENTRANK.EXC(calculations!$G$2:$G$97,calculations!G87)</f>
        <v>0.61799999999999999</v>
      </c>
      <c r="H87">
        <f>_xlfn.PERCENTRANK.EXC(calculations!$H$2:$H$97,calculations!H87)</f>
        <v>0.64900000000000002</v>
      </c>
      <c r="I87" s="4">
        <f>1-_xlfn.PERCENTRANK.EXC(calculations!$I$2:$I$97,calculations!I87)</f>
        <v>0.54699999999999993</v>
      </c>
      <c r="J87">
        <f>_xlfn.PERCENTRANK.EXC(important_columns!$H$2:$H$97, important_columns!H87)</f>
        <v>0.54600000000000004</v>
      </c>
      <c r="K87">
        <f>_xlfn.PERCENTRANK.EXC(important_columns!$I$2:$I$97, important_columns!I87)</f>
        <v>0.63900000000000001</v>
      </c>
    </row>
    <row r="88" spans="1:11" x14ac:dyDescent="0.3">
      <c r="A88" t="s">
        <v>412</v>
      </c>
      <c r="B88" t="s">
        <v>446</v>
      </c>
      <c r="C88" s="4">
        <f>1-_xlfn.PERCENTRANK.EXC(calculations!$C$2:$C$97,calculations!C88)</f>
        <v>0.76300000000000001</v>
      </c>
      <c r="D88" s="4">
        <f>1-_xlfn.PERCENTRANK.EXC(calculations!$D$2:$D$97,calculations!D88)</f>
        <v>0.46399999999999997</v>
      </c>
      <c r="E88">
        <f>_xlfn.PERCENTRANK.EXC(calculations!$E$2:$E$97,calculations!E88)</f>
        <v>0.53600000000000003</v>
      </c>
      <c r="F88">
        <f>_xlfn.PERCENTRANK.EXC(calculations!$F$2:$F$97,calculations!F88)</f>
        <v>0.78300000000000003</v>
      </c>
      <c r="G88">
        <f>_xlfn.PERCENTRANK.EXC(calculations!$G$2:$G$97,calculations!G88)</f>
        <v>0.752</v>
      </c>
      <c r="H88">
        <f>_xlfn.PERCENTRANK.EXC(calculations!$H$2:$H$97,calculations!H88)</f>
        <v>0.443</v>
      </c>
      <c r="I88" s="4">
        <f>1-_xlfn.PERCENTRANK.EXC(calculations!$I$2:$I$97,calculations!I88)</f>
        <v>0.248</v>
      </c>
      <c r="J88">
        <f>_xlfn.PERCENTRANK.EXC(important_columns!$H$2:$H$97, important_columns!H88)</f>
        <v>0.371</v>
      </c>
      <c r="K88">
        <f>_xlfn.PERCENTRANK.EXC(important_columns!$I$2:$I$97, important_columns!I88)</f>
        <v>0.71099999999999997</v>
      </c>
    </row>
    <row r="89" spans="1:11" x14ac:dyDescent="0.3">
      <c r="A89" t="s">
        <v>412</v>
      </c>
      <c r="B89" t="s">
        <v>449</v>
      </c>
      <c r="C89" s="4">
        <f>1-_xlfn.PERCENTRANK.EXC(calculations!$C$2:$C$97,calculations!C89)</f>
        <v>0.22699999999999998</v>
      </c>
      <c r="D89" s="4">
        <f>1-_xlfn.PERCENTRANK.EXC(calculations!$D$2:$D$97,calculations!D89)</f>
        <v>0.21699999999999997</v>
      </c>
      <c r="E89">
        <f>_xlfn.PERCENTRANK.EXC(calculations!$E$2:$E$97,calculations!E89)</f>
        <v>0.97899999999999998</v>
      </c>
      <c r="F89">
        <f>_xlfn.PERCENTRANK.EXC(calculations!$F$2:$F$97,calculations!F89)</f>
        <v>0.65900000000000003</v>
      </c>
      <c r="G89">
        <f>_xlfn.PERCENTRANK.EXC(calculations!$G$2:$G$97,calculations!G89)</f>
        <v>0.432</v>
      </c>
      <c r="H89">
        <f>_xlfn.PERCENTRANK.EXC(calculations!$H$2:$H$97,calculations!H89)</f>
        <v>0.56699999999999995</v>
      </c>
      <c r="I89" s="4">
        <f>1-_xlfn.PERCENTRANK.EXC(calculations!$I$2:$I$97,calculations!I89)</f>
        <v>0.15500000000000003</v>
      </c>
      <c r="J89">
        <f>_xlfn.PERCENTRANK.EXC(important_columns!$H$2:$H$97, important_columns!H89)</f>
        <v>0.67</v>
      </c>
      <c r="K89">
        <f>_xlfn.PERCENTRANK.EXC(important_columns!$I$2:$I$97, important_columns!I89)</f>
        <v>0.52500000000000002</v>
      </c>
    </row>
    <row r="90" spans="1:11" x14ac:dyDescent="0.3">
      <c r="A90" t="s">
        <v>412</v>
      </c>
      <c r="B90" t="s">
        <v>454</v>
      </c>
      <c r="C90" s="4">
        <f>1-_xlfn.PERCENTRANK.EXC(calculations!$C$2:$C$97,calculations!C90)</f>
        <v>0.51600000000000001</v>
      </c>
      <c r="D90" s="4">
        <f>1-_xlfn.PERCENTRANK.EXC(calculations!$D$2:$D$97,calculations!D90)</f>
        <v>0.14500000000000002</v>
      </c>
      <c r="E90">
        <f>_xlfn.PERCENTRANK.EXC(calculations!$E$2:$E$97,calculations!E90)</f>
        <v>0.95799999999999996</v>
      </c>
      <c r="F90">
        <f>_xlfn.PERCENTRANK.EXC(calculations!$F$2:$F$97,calculations!F90)</f>
        <v>0.123</v>
      </c>
      <c r="G90">
        <f>_xlfn.PERCENTRANK.EXC(calculations!$G$2:$G$97,calculations!G90)</f>
        <v>0.22600000000000001</v>
      </c>
      <c r="H90">
        <f>_xlfn.PERCENTRANK.EXC(calculations!$H$2:$H$97,calculations!H90)</f>
        <v>0.22600000000000001</v>
      </c>
      <c r="I90" s="4">
        <f>1-_xlfn.PERCENTRANK.EXC(calculations!$I$2:$I$97,calculations!I90)</f>
        <v>0.124</v>
      </c>
      <c r="J90">
        <f>_xlfn.PERCENTRANK.EXC(important_columns!$H$2:$H$97, important_columns!H90)</f>
        <v>0.16400000000000001</v>
      </c>
      <c r="K90">
        <f>_xlfn.PERCENTRANK.EXC(important_columns!$I$2:$I$97, important_columns!I90)</f>
        <v>0.31900000000000001</v>
      </c>
    </row>
    <row r="91" spans="1:11" x14ac:dyDescent="0.3">
      <c r="A91" t="s">
        <v>412</v>
      </c>
      <c r="B91" t="s">
        <v>459</v>
      </c>
      <c r="C91" s="4">
        <f>1-_xlfn.PERCENTRANK.EXC(calculations!$C$2:$C$97,calculations!C91)</f>
        <v>0.23799999999999999</v>
      </c>
      <c r="D91" s="4">
        <f>1-_xlfn.PERCENTRANK.EXC(calculations!$D$2:$D$97,calculations!D91)</f>
        <v>0.15500000000000003</v>
      </c>
      <c r="E91">
        <f>_xlfn.PERCENTRANK.EXC(calculations!$E$2:$E$97,calculations!E91)</f>
        <v>0.14399999999999999</v>
      </c>
      <c r="F91">
        <f>_xlfn.PERCENTRANK.EXC(calculations!$F$2:$F$97,calculations!F91)</f>
        <v>0.309</v>
      </c>
      <c r="G91">
        <f>_xlfn.PERCENTRANK.EXC(calculations!$G$2:$G$97,calculations!G91)</f>
        <v>4.1000000000000002E-2</v>
      </c>
      <c r="H91">
        <f>_xlfn.PERCENTRANK.EXC(calculations!$H$2:$H$97,calculations!H91)</f>
        <v>0.57699999999999996</v>
      </c>
      <c r="I91" s="4">
        <f>1-_xlfn.PERCENTRANK.EXC(calculations!$I$2:$I$97,calculations!I91)</f>
        <v>0.57800000000000007</v>
      </c>
      <c r="J91">
        <f>_xlfn.PERCENTRANK.EXC(important_columns!$H$2:$H$97, important_columns!H91)</f>
        <v>0.29799999999999999</v>
      </c>
      <c r="K91">
        <f>_xlfn.PERCENTRANK.EXC(important_columns!$I$2:$I$97, important_columns!I91)</f>
        <v>0.27800000000000002</v>
      </c>
    </row>
    <row r="92" spans="1:11" x14ac:dyDescent="0.3">
      <c r="A92" t="s">
        <v>412</v>
      </c>
      <c r="B92" t="s">
        <v>464</v>
      </c>
      <c r="C92" s="4">
        <f>1-_xlfn.PERCENTRANK.EXC(calculations!$C$2:$C$97,calculations!C92)</f>
        <v>0.67100000000000004</v>
      </c>
      <c r="D92" s="4">
        <f>1-_xlfn.PERCENTRANK.EXC(calculations!$D$2:$D$97,calculations!D92)</f>
        <v>0.85599999999999998</v>
      </c>
      <c r="E92">
        <f>_xlfn.PERCENTRANK.EXC(calculations!$E$2:$E$97,calculations!E92)</f>
        <v>0.38100000000000001</v>
      </c>
      <c r="F92">
        <f>_xlfn.PERCENTRANK.EXC(calculations!$F$2:$F$97,calculations!F92)</f>
        <v>0.36</v>
      </c>
      <c r="G92">
        <f>_xlfn.PERCENTRANK.EXC(calculations!$G$2:$G$97,calculations!G92)</f>
        <v>0.25700000000000001</v>
      </c>
      <c r="H92">
        <f>_xlfn.PERCENTRANK.EXC(calculations!$H$2:$H$97,calculations!H92)</f>
        <v>0.78300000000000003</v>
      </c>
      <c r="I92" s="4">
        <f>1-_xlfn.PERCENTRANK.EXC(calculations!$I$2:$I$97,calculations!I92)</f>
        <v>0.13500000000000001</v>
      </c>
      <c r="J92">
        <f>_xlfn.PERCENTRANK.EXC(important_columns!$H$2:$H$97, important_columns!H92)</f>
        <v>0.432</v>
      </c>
      <c r="K92">
        <f>_xlfn.PERCENTRANK.EXC(important_columns!$I$2:$I$97, important_columns!I92)</f>
        <v>0.57699999999999996</v>
      </c>
    </row>
    <row r="93" spans="1:11" x14ac:dyDescent="0.3">
      <c r="A93" t="s">
        <v>412</v>
      </c>
      <c r="B93" t="s">
        <v>468</v>
      </c>
      <c r="C93" s="4">
        <f>1-_xlfn.PERCENTRANK.EXC(calculations!$C$2:$C$97,calculations!C93)</f>
        <v>0.42300000000000004</v>
      </c>
      <c r="D93" s="4">
        <f>1-_xlfn.PERCENTRANK.EXC(calculations!$D$2:$D$97,calculations!D93)</f>
        <v>0.124</v>
      </c>
      <c r="E93">
        <f>_xlfn.PERCENTRANK.EXC(calculations!$E$2:$E$97,calculations!E93)</f>
        <v>0.64900000000000002</v>
      </c>
      <c r="F93">
        <f>_xlfn.PERCENTRANK.EXC(calculations!$F$2:$F$97,calculations!F93)</f>
        <v>0.41199999999999998</v>
      </c>
      <c r="G93">
        <f>_xlfn.PERCENTRANK.EXC(calculations!$G$2:$G$97,calculations!G93)</f>
        <v>0.13400000000000001</v>
      </c>
      <c r="H93">
        <f>_xlfn.PERCENTRANK.EXC(calculations!$H$2:$H$97,calculations!H93)</f>
        <v>0.52500000000000002</v>
      </c>
      <c r="I93" s="4">
        <f>1-_xlfn.PERCENTRANK.EXC(calculations!$I$2:$I$97,calculations!I93)</f>
        <v>0.10399999999999998</v>
      </c>
      <c r="J93">
        <f>_xlfn.PERCENTRANK.EXC(important_columns!$H$2:$H$97, important_columns!H93)</f>
        <v>0.505</v>
      </c>
      <c r="K93">
        <f>_xlfn.PERCENTRANK.EXC(important_columns!$I$2:$I$97, important_columns!I93)</f>
        <v>0.432</v>
      </c>
    </row>
    <row r="94" spans="1:11" x14ac:dyDescent="0.3">
      <c r="A94" t="s">
        <v>412</v>
      </c>
      <c r="B94" t="s">
        <v>473</v>
      </c>
      <c r="C94" s="4">
        <f>1-_xlfn.PERCENTRANK.EXC(calculations!$C$2:$C$97,calculations!C94)</f>
        <v>8.2999999999999963E-2</v>
      </c>
      <c r="D94" s="4">
        <f>1-_xlfn.PERCENTRANK.EXC(calculations!$D$2:$D$97,calculations!D94)</f>
        <v>8.2999999999999963E-2</v>
      </c>
      <c r="E94">
        <f>_xlfn.PERCENTRANK.EXC(calculations!$E$2:$E$97,calculations!E94)</f>
        <v>0.76200000000000001</v>
      </c>
      <c r="F94">
        <f>_xlfn.PERCENTRANK.EXC(calculations!$F$2:$F$97,calculations!F94)</f>
        <v>0.56699999999999995</v>
      </c>
      <c r="G94">
        <f>_xlfn.PERCENTRANK.EXC(calculations!$G$2:$G$97,calculations!G94)</f>
        <v>0.14399999999999999</v>
      </c>
      <c r="H94">
        <f>_xlfn.PERCENTRANK.EXC(calculations!$H$2:$H$97,calculations!H94)</f>
        <v>0.73099999999999998</v>
      </c>
      <c r="I94" s="4">
        <f>1-_xlfn.PERCENTRANK.EXC(calculations!$I$2:$I$97,calculations!I94)</f>
        <v>0.20699999999999996</v>
      </c>
      <c r="J94">
        <f>_xlfn.PERCENTRANK.EXC(important_columns!$H$2:$H$97, important_columns!H94)</f>
        <v>0.35</v>
      </c>
      <c r="K94">
        <f>_xlfn.PERCENTRANK.EXC(important_columns!$I$2:$I$97, important_columns!I94)</f>
        <v>0.40200000000000002</v>
      </c>
    </row>
    <row r="95" spans="1:11" x14ac:dyDescent="0.3">
      <c r="A95" t="s">
        <v>412</v>
      </c>
      <c r="B95" t="s">
        <v>478</v>
      </c>
      <c r="C95" s="4">
        <f>1-_xlfn.PERCENTRANK.EXC(calculations!$C$2:$C$97,calculations!C95)</f>
        <v>4.2000000000000037E-2</v>
      </c>
      <c r="D95" s="4">
        <f>1-_xlfn.PERCENTRANK.EXC(calculations!$D$2:$D$97,calculations!D95)</f>
        <v>1.100000000000001E-2</v>
      </c>
      <c r="E95">
        <f>_xlfn.PERCENTRANK.EXC(calculations!$E$2:$E$97,calculations!E95)</f>
        <v>0.88600000000000001</v>
      </c>
      <c r="F95">
        <f>_xlfn.PERCENTRANK.EXC(calculations!$F$2:$F$97,calculations!F95)</f>
        <v>0.113</v>
      </c>
      <c r="G95">
        <f>_xlfn.PERCENTRANK.EXC(calculations!$G$2:$G$97,calculations!G95)</f>
        <v>0.35</v>
      </c>
      <c r="H95">
        <f>_xlfn.PERCENTRANK.EXC(calculations!$H$2:$H$97,calculations!H95)</f>
        <v>0.46300000000000002</v>
      </c>
      <c r="I95" s="4">
        <f>1-_xlfn.PERCENTRANK.EXC(calculations!$I$2:$I$97,calculations!I95)</f>
        <v>0.77400000000000002</v>
      </c>
      <c r="J95">
        <f>_xlfn.PERCENTRANK.EXC(important_columns!$H$2:$H$97, important_columns!H95)</f>
        <v>0.31900000000000001</v>
      </c>
      <c r="K95">
        <f>_xlfn.PERCENTRANK.EXC(important_columns!$I$2:$I$97, important_columns!I95)</f>
        <v>0.247</v>
      </c>
    </row>
    <row r="96" spans="1:11" x14ac:dyDescent="0.3">
      <c r="A96" t="s">
        <v>412</v>
      </c>
      <c r="B96" t="s">
        <v>483</v>
      </c>
      <c r="C96" s="4">
        <f>1-_xlfn.PERCENTRANK.EXC(calculations!$C$2:$C$97,calculations!C96)</f>
        <v>4.2000000000000037E-2</v>
      </c>
      <c r="D96" s="4">
        <f>1-_xlfn.PERCENTRANK.EXC(calculations!$D$2:$D$97,calculations!D96)</f>
        <v>5.2000000000000046E-2</v>
      </c>
      <c r="E96">
        <f>_xlfn.PERCENTRANK.EXC(calculations!$E$2:$E$97,calculations!E96)</f>
        <v>0.42199999999999999</v>
      </c>
      <c r="F96">
        <f>_xlfn.PERCENTRANK.EXC(calculations!$F$2:$F$97,calculations!F96)</f>
        <v>0.10299999999999999</v>
      </c>
      <c r="G96">
        <f>_xlfn.PERCENTRANK.EXC(calculations!$G$2:$G$97,calculations!G96)</f>
        <v>0.247</v>
      </c>
      <c r="H96">
        <f>_xlfn.PERCENTRANK.EXC(calculations!$H$2:$H$97,calculations!H96)</f>
        <v>0.247</v>
      </c>
      <c r="I96" s="4">
        <f>1-_xlfn.PERCENTRANK.EXC(calculations!$I$2:$I$97,calculations!I96)</f>
        <v>0.39200000000000002</v>
      </c>
      <c r="J96">
        <f>_xlfn.PERCENTRANK.EXC(important_columns!$H$2:$H$97, important_columns!H96)</f>
        <v>0.03</v>
      </c>
      <c r="K96">
        <f>_xlfn.PERCENTRANK.EXC(important_columns!$I$2:$I$97, important_columns!I96)</f>
        <v>0.185</v>
      </c>
    </row>
    <row r="97" spans="1:11" x14ac:dyDescent="0.3">
      <c r="A97" t="s">
        <v>412</v>
      </c>
      <c r="B97" t="s">
        <v>488</v>
      </c>
      <c r="C97" s="4">
        <f>1-_xlfn.PERCENTRANK.EXC(calculations!$C$2:$C$97,calculations!C97)</f>
        <v>0.29900000000000004</v>
      </c>
      <c r="D97" s="4">
        <f>1-_xlfn.PERCENTRANK.EXC(calculations!$D$2:$D$97,calculations!D97)</f>
        <v>0.18600000000000005</v>
      </c>
      <c r="E97">
        <f>_xlfn.PERCENTRANK.EXC(calculations!$E$2:$E$97,calculations!E97)</f>
        <v>0.876</v>
      </c>
      <c r="F97">
        <f>_xlfn.PERCENTRANK.EXC(calculations!$F$2:$F$97,calculations!F97)</f>
        <v>0.03</v>
      </c>
      <c r="G97">
        <f>_xlfn.PERCENTRANK.EXC(calculations!$G$2:$G$97,calculations!G97)</f>
        <v>8.2000000000000003E-2</v>
      </c>
      <c r="H97">
        <f>_xlfn.PERCENTRANK.EXC(calculations!$H$2:$H$97,calculations!H97)</f>
        <v>0.752</v>
      </c>
      <c r="I97" s="4">
        <f>1-_xlfn.PERCENTRANK.EXC(calculations!$I$2:$I$97,calculations!I97)</f>
        <v>0.495</v>
      </c>
      <c r="J97">
        <f>_xlfn.PERCENTRANK.EXC(important_columns!$H$2:$H$97, important_columns!H97)</f>
        <v>0.16400000000000001</v>
      </c>
      <c r="K97">
        <f>_xlfn.PERCENTRANK.EXC(important_columns!$I$2:$I$97, important_columns!I97)</f>
        <v>0.23699999999999999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1"/>
  <sheetViews>
    <sheetView tabSelected="1" workbookViewId="0">
      <selection activeCell="I19" sqref="I19"/>
    </sheetView>
  </sheetViews>
  <sheetFormatPr defaultRowHeight="14.4" x14ac:dyDescent="0.3"/>
  <cols>
    <col min="1" max="1" width="13.6640625" bestFit="1" customWidth="1"/>
    <col min="2" max="2" width="23.44140625" bestFit="1" customWidth="1"/>
    <col min="3" max="3" width="11.44140625" bestFit="1" customWidth="1"/>
    <col min="4" max="4" width="6.21875" bestFit="1" customWidth="1"/>
  </cols>
  <sheetData>
    <row r="1" spans="1:4" x14ac:dyDescent="0.3">
      <c r="A1" s="5" t="s">
        <v>0</v>
      </c>
      <c r="B1" s="5" t="s">
        <v>1</v>
      </c>
      <c r="C1" s="5" t="s">
        <v>503</v>
      </c>
      <c r="D1" s="5" t="s">
        <v>504</v>
      </c>
    </row>
    <row r="2" spans="1:4" x14ac:dyDescent="0.3">
      <c r="A2" t="s">
        <v>331</v>
      </c>
      <c r="B2" t="s">
        <v>395</v>
      </c>
      <c r="C2">
        <v>1</v>
      </c>
      <c r="D2" t="s">
        <v>505</v>
      </c>
    </row>
    <row r="3" spans="1:4" x14ac:dyDescent="0.3">
      <c r="A3" t="s">
        <v>331</v>
      </c>
      <c r="B3" t="s">
        <v>395</v>
      </c>
      <c r="C3">
        <v>2</v>
      </c>
      <c r="D3" t="s">
        <v>505</v>
      </c>
    </row>
    <row r="4" spans="1:4" x14ac:dyDescent="0.3">
      <c r="A4" t="s">
        <v>331</v>
      </c>
      <c r="B4" t="s">
        <v>395</v>
      </c>
      <c r="C4">
        <v>3</v>
      </c>
      <c r="D4" t="s">
        <v>505</v>
      </c>
    </row>
    <row r="5" spans="1:4" x14ac:dyDescent="0.3">
      <c r="A5" t="s">
        <v>331</v>
      </c>
      <c r="B5" t="s">
        <v>395</v>
      </c>
      <c r="C5">
        <v>4</v>
      </c>
      <c r="D5" t="s">
        <v>505</v>
      </c>
    </row>
    <row r="6" spans="1:4" x14ac:dyDescent="0.3">
      <c r="A6" t="s">
        <v>331</v>
      </c>
      <c r="B6" t="s">
        <v>395</v>
      </c>
      <c r="C6">
        <v>5</v>
      </c>
      <c r="D6" t="s">
        <v>505</v>
      </c>
    </row>
    <row r="7" spans="1:4" x14ac:dyDescent="0.3">
      <c r="A7" t="s">
        <v>331</v>
      </c>
      <c r="B7" t="s">
        <v>391</v>
      </c>
      <c r="C7">
        <v>1</v>
      </c>
      <c r="D7" t="s">
        <v>505</v>
      </c>
    </row>
    <row r="8" spans="1:4" x14ac:dyDescent="0.3">
      <c r="A8" t="s">
        <v>331</v>
      </c>
      <c r="B8" t="s">
        <v>391</v>
      </c>
      <c r="C8">
        <v>2</v>
      </c>
      <c r="D8" t="s">
        <v>506</v>
      </c>
    </row>
    <row r="9" spans="1:4" x14ac:dyDescent="0.3">
      <c r="A9" t="s">
        <v>331</v>
      </c>
      <c r="B9" t="s">
        <v>391</v>
      </c>
      <c r="C9">
        <v>3</v>
      </c>
      <c r="D9" t="s">
        <v>505</v>
      </c>
    </row>
    <row r="10" spans="1:4" x14ac:dyDescent="0.3">
      <c r="A10" t="s">
        <v>331</v>
      </c>
      <c r="B10" t="s">
        <v>391</v>
      </c>
      <c r="C10">
        <v>4</v>
      </c>
      <c r="D10" t="s">
        <v>506</v>
      </c>
    </row>
    <row r="11" spans="1:4" x14ac:dyDescent="0.3">
      <c r="A11" t="s">
        <v>331</v>
      </c>
      <c r="B11" t="s">
        <v>391</v>
      </c>
      <c r="C11">
        <v>5</v>
      </c>
      <c r="D11" t="s">
        <v>505</v>
      </c>
    </row>
    <row r="12" spans="1:4" x14ac:dyDescent="0.3">
      <c r="A12" t="s">
        <v>331</v>
      </c>
      <c r="B12" t="s">
        <v>373</v>
      </c>
      <c r="C12">
        <v>1</v>
      </c>
      <c r="D12" t="s">
        <v>505</v>
      </c>
    </row>
    <row r="13" spans="1:4" x14ac:dyDescent="0.3">
      <c r="A13" t="s">
        <v>331</v>
      </c>
      <c r="B13" t="s">
        <v>373</v>
      </c>
      <c r="C13">
        <v>2</v>
      </c>
      <c r="D13" t="s">
        <v>506</v>
      </c>
    </row>
    <row r="14" spans="1:4" x14ac:dyDescent="0.3">
      <c r="A14" t="s">
        <v>331</v>
      </c>
      <c r="B14" t="s">
        <v>373</v>
      </c>
      <c r="C14">
        <v>3</v>
      </c>
      <c r="D14" t="s">
        <v>506</v>
      </c>
    </row>
    <row r="15" spans="1:4" x14ac:dyDescent="0.3">
      <c r="A15" t="s">
        <v>331</v>
      </c>
      <c r="B15" t="s">
        <v>373</v>
      </c>
      <c r="C15">
        <v>4</v>
      </c>
      <c r="D15" t="s">
        <v>507</v>
      </c>
    </row>
    <row r="16" spans="1:4" x14ac:dyDescent="0.3">
      <c r="A16" t="s">
        <v>331</v>
      </c>
      <c r="B16" t="s">
        <v>373</v>
      </c>
      <c r="C16">
        <v>5</v>
      </c>
      <c r="D16" t="s">
        <v>505</v>
      </c>
    </row>
    <row r="17" spans="1:4" x14ac:dyDescent="0.3">
      <c r="A17" t="s">
        <v>331</v>
      </c>
      <c r="B17" t="s">
        <v>336</v>
      </c>
      <c r="C17">
        <v>1</v>
      </c>
      <c r="D17" t="s">
        <v>506</v>
      </c>
    </row>
    <row r="18" spans="1:4" x14ac:dyDescent="0.3">
      <c r="A18" t="s">
        <v>331</v>
      </c>
      <c r="B18" t="s">
        <v>336</v>
      </c>
      <c r="C18">
        <v>2</v>
      </c>
      <c r="D18" t="s">
        <v>505</v>
      </c>
    </row>
    <row r="19" spans="1:4" x14ac:dyDescent="0.3">
      <c r="A19" t="s">
        <v>331</v>
      </c>
      <c r="B19" t="s">
        <v>336</v>
      </c>
      <c r="C19">
        <v>3</v>
      </c>
      <c r="D19" t="s">
        <v>505</v>
      </c>
    </row>
    <row r="20" spans="1:4" x14ac:dyDescent="0.3">
      <c r="A20" t="s">
        <v>331</v>
      </c>
      <c r="B20" t="s">
        <v>336</v>
      </c>
      <c r="C20">
        <v>4</v>
      </c>
      <c r="D20" t="s">
        <v>507</v>
      </c>
    </row>
    <row r="21" spans="1:4" x14ac:dyDescent="0.3">
      <c r="A21" t="s">
        <v>331</v>
      </c>
      <c r="B21" t="s">
        <v>336</v>
      </c>
      <c r="C21">
        <v>5</v>
      </c>
      <c r="D21" t="s">
        <v>505</v>
      </c>
    </row>
    <row r="22" spans="1:4" x14ac:dyDescent="0.3">
      <c r="A22" t="s">
        <v>331</v>
      </c>
      <c r="B22" t="s">
        <v>332</v>
      </c>
      <c r="C22">
        <v>1</v>
      </c>
      <c r="D22" t="s">
        <v>505</v>
      </c>
    </row>
    <row r="23" spans="1:4" x14ac:dyDescent="0.3">
      <c r="A23" t="s">
        <v>331</v>
      </c>
      <c r="B23" t="s">
        <v>332</v>
      </c>
      <c r="C23">
        <v>2</v>
      </c>
      <c r="D23" t="s">
        <v>505</v>
      </c>
    </row>
    <row r="24" spans="1:4" x14ac:dyDescent="0.3">
      <c r="A24" t="s">
        <v>331</v>
      </c>
      <c r="B24" t="s">
        <v>332</v>
      </c>
      <c r="C24">
        <v>3</v>
      </c>
      <c r="D24" t="s">
        <v>505</v>
      </c>
    </row>
    <row r="25" spans="1:4" x14ac:dyDescent="0.3">
      <c r="A25" t="s">
        <v>331</v>
      </c>
      <c r="B25" t="s">
        <v>332</v>
      </c>
      <c r="C25">
        <v>4</v>
      </c>
      <c r="D25" t="s">
        <v>505</v>
      </c>
    </row>
    <row r="26" spans="1:4" x14ac:dyDescent="0.3">
      <c r="A26" t="s">
        <v>331</v>
      </c>
      <c r="B26" t="s">
        <v>332</v>
      </c>
      <c r="C26">
        <v>5</v>
      </c>
      <c r="D26" t="s">
        <v>505</v>
      </c>
    </row>
    <row r="27" spans="1:4" x14ac:dyDescent="0.3">
      <c r="A27" t="s">
        <v>331</v>
      </c>
      <c r="B27" t="s">
        <v>346</v>
      </c>
      <c r="C27">
        <v>1</v>
      </c>
      <c r="D27" t="s">
        <v>505</v>
      </c>
    </row>
    <row r="28" spans="1:4" x14ac:dyDescent="0.3">
      <c r="A28" t="s">
        <v>331</v>
      </c>
      <c r="B28" t="s">
        <v>346</v>
      </c>
      <c r="C28">
        <v>2</v>
      </c>
      <c r="D28" t="s">
        <v>505</v>
      </c>
    </row>
    <row r="29" spans="1:4" x14ac:dyDescent="0.3">
      <c r="A29" t="s">
        <v>331</v>
      </c>
      <c r="B29" t="s">
        <v>346</v>
      </c>
      <c r="C29">
        <v>3</v>
      </c>
      <c r="D29" t="s">
        <v>506</v>
      </c>
    </row>
    <row r="30" spans="1:4" x14ac:dyDescent="0.3">
      <c r="A30" t="s">
        <v>331</v>
      </c>
      <c r="B30" t="s">
        <v>346</v>
      </c>
      <c r="C30">
        <v>4</v>
      </c>
      <c r="D30" t="s">
        <v>505</v>
      </c>
    </row>
    <row r="31" spans="1:4" x14ac:dyDescent="0.3">
      <c r="A31" t="s">
        <v>331</v>
      </c>
      <c r="B31" t="s">
        <v>346</v>
      </c>
      <c r="C31">
        <v>5</v>
      </c>
      <c r="D31" t="s">
        <v>505</v>
      </c>
    </row>
    <row r="32" spans="1:4" x14ac:dyDescent="0.3">
      <c r="A32" t="s">
        <v>331</v>
      </c>
      <c r="B32" t="s">
        <v>378</v>
      </c>
      <c r="C32">
        <v>1</v>
      </c>
      <c r="D32" t="s">
        <v>505</v>
      </c>
    </row>
    <row r="33" spans="1:4" x14ac:dyDescent="0.3">
      <c r="A33" t="s">
        <v>331</v>
      </c>
      <c r="B33" t="s">
        <v>378</v>
      </c>
      <c r="C33">
        <v>2</v>
      </c>
      <c r="D33" t="s">
        <v>507</v>
      </c>
    </row>
    <row r="34" spans="1:4" x14ac:dyDescent="0.3">
      <c r="A34" t="s">
        <v>331</v>
      </c>
      <c r="B34" t="s">
        <v>378</v>
      </c>
      <c r="C34">
        <v>3</v>
      </c>
      <c r="D34" t="s">
        <v>505</v>
      </c>
    </row>
    <row r="35" spans="1:4" x14ac:dyDescent="0.3">
      <c r="A35" t="s">
        <v>331</v>
      </c>
      <c r="B35" t="s">
        <v>378</v>
      </c>
      <c r="C35">
        <v>4</v>
      </c>
      <c r="D35" t="s">
        <v>507</v>
      </c>
    </row>
    <row r="36" spans="1:4" x14ac:dyDescent="0.3">
      <c r="A36" t="s">
        <v>331</v>
      </c>
      <c r="B36" t="s">
        <v>378</v>
      </c>
      <c r="C36">
        <v>5</v>
      </c>
      <c r="D36" t="s">
        <v>507</v>
      </c>
    </row>
    <row r="37" spans="1:4" x14ac:dyDescent="0.3">
      <c r="A37" t="s">
        <v>331</v>
      </c>
      <c r="B37" t="s">
        <v>356</v>
      </c>
      <c r="C37">
        <v>1</v>
      </c>
      <c r="D37" t="s">
        <v>505</v>
      </c>
    </row>
    <row r="38" spans="1:4" x14ac:dyDescent="0.3">
      <c r="A38" t="s">
        <v>331</v>
      </c>
      <c r="B38" t="s">
        <v>356</v>
      </c>
      <c r="C38">
        <v>2</v>
      </c>
      <c r="D38" t="s">
        <v>507</v>
      </c>
    </row>
    <row r="39" spans="1:4" x14ac:dyDescent="0.3">
      <c r="A39" t="s">
        <v>331</v>
      </c>
      <c r="B39" t="s">
        <v>356</v>
      </c>
      <c r="C39">
        <v>3</v>
      </c>
      <c r="D39" t="s">
        <v>505</v>
      </c>
    </row>
    <row r="40" spans="1:4" x14ac:dyDescent="0.3">
      <c r="A40" t="s">
        <v>331</v>
      </c>
      <c r="B40" t="s">
        <v>356</v>
      </c>
      <c r="C40">
        <v>4</v>
      </c>
      <c r="D40" t="s">
        <v>505</v>
      </c>
    </row>
    <row r="41" spans="1:4" x14ac:dyDescent="0.3">
      <c r="A41" t="s">
        <v>331</v>
      </c>
      <c r="B41" t="s">
        <v>356</v>
      </c>
      <c r="C41">
        <v>5</v>
      </c>
      <c r="D41" t="s">
        <v>505</v>
      </c>
    </row>
    <row r="42" spans="1:4" x14ac:dyDescent="0.3">
      <c r="A42" t="s">
        <v>331</v>
      </c>
      <c r="B42" t="s">
        <v>386</v>
      </c>
      <c r="C42">
        <v>1</v>
      </c>
      <c r="D42" t="s">
        <v>505</v>
      </c>
    </row>
    <row r="43" spans="1:4" x14ac:dyDescent="0.3">
      <c r="A43" t="s">
        <v>331</v>
      </c>
      <c r="B43" t="s">
        <v>386</v>
      </c>
      <c r="C43">
        <v>2</v>
      </c>
      <c r="D43" t="s">
        <v>506</v>
      </c>
    </row>
    <row r="44" spans="1:4" x14ac:dyDescent="0.3">
      <c r="A44" t="s">
        <v>331</v>
      </c>
      <c r="B44" t="s">
        <v>386</v>
      </c>
      <c r="C44">
        <v>3</v>
      </c>
      <c r="D44" t="s">
        <v>507</v>
      </c>
    </row>
    <row r="45" spans="1:4" x14ac:dyDescent="0.3">
      <c r="A45" t="s">
        <v>331</v>
      </c>
      <c r="B45" t="s">
        <v>386</v>
      </c>
      <c r="C45">
        <v>4</v>
      </c>
      <c r="D45" t="s">
        <v>505</v>
      </c>
    </row>
    <row r="46" spans="1:4" x14ac:dyDescent="0.3">
      <c r="A46" t="s">
        <v>331</v>
      </c>
      <c r="B46" t="s">
        <v>386</v>
      </c>
      <c r="C46">
        <v>5</v>
      </c>
      <c r="D46" t="s">
        <v>507</v>
      </c>
    </row>
    <row r="47" spans="1:4" x14ac:dyDescent="0.3">
      <c r="A47" t="s">
        <v>331</v>
      </c>
      <c r="B47" t="s">
        <v>398</v>
      </c>
      <c r="C47">
        <v>1</v>
      </c>
      <c r="D47" t="s">
        <v>505</v>
      </c>
    </row>
    <row r="48" spans="1:4" x14ac:dyDescent="0.3">
      <c r="A48" t="s">
        <v>331</v>
      </c>
      <c r="B48" t="s">
        <v>398</v>
      </c>
      <c r="C48">
        <v>2</v>
      </c>
      <c r="D48" t="s">
        <v>507</v>
      </c>
    </row>
    <row r="49" spans="1:4" x14ac:dyDescent="0.3">
      <c r="A49" t="s">
        <v>331</v>
      </c>
      <c r="B49" t="s">
        <v>398</v>
      </c>
      <c r="C49">
        <v>3</v>
      </c>
      <c r="D49" t="s">
        <v>507</v>
      </c>
    </row>
    <row r="50" spans="1:4" x14ac:dyDescent="0.3">
      <c r="A50" t="s">
        <v>331</v>
      </c>
      <c r="B50" t="s">
        <v>398</v>
      </c>
      <c r="C50">
        <v>4</v>
      </c>
      <c r="D50" t="s">
        <v>507</v>
      </c>
    </row>
    <row r="51" spans="1:4" x14ac:dyDescent="0.3">
      <c r="A51" t="s">
        <v>331</v>
      </c>
      <c r="B51" t="s">
        <v>398</v>
      </c>
      <c r="C51">
        <v>5</v>
      </c>
      <c r="D51" t="s">
        <v>506</v>
      </c>
    </row>
    <row r="52" spans="1:4" x14ac:dyDescent="0.3">
      <c r="A52" t="s">
        <v>331</v>
      </c>
      <c r="B52" t="s">
        <v>408</v>
      </c>
      <c r="C52">
        <v>1</v>
      </c>
      <c r="D52" t="s">
        <v>505</v>
      </c>
    </row>
    <row r="53" spans="1:4" x14ac:dyDescent="0.3">
      <c r="A53" t="s">
        <v>331</v>
      </c>
      <c r="B53" t="s">
        <v>408</v>
      </c>
      <c r="C53">
        <v>2</v>
      </c>
      <c r="D53" t="s">
        <v>507</v>
      </c>
    </row>
    <row r="54" spans="1:4" x14ac:dyDescent="0.3">
      <c r="A54" t="s">
        <v>331</v>
      </c>
      <c r="B54" t="s">
        <v>408</v>
      </c>
      <c r="C54">
        <v>3</v>
      </c>
      <c r="D54" t="s">
        <v>507</v>
      </c>
    </row>
    <row r="55" spans="1:4" x14ac:dyDescent="0.3">
      <c r="A55" t="s">
        <v>331</v>
      </c>
      <c r="B55" t="s">
        <v>408</v>
      </c>
      <c r="C55">
        <v>4</v>
      </c>
      <c r="D55" t="s">
        <v>507</v>
      </c>
    </row>
    <row r="56" spans="1:4" x14ac:dyDescent="0.3">
      <c r="A56" t="s">
        <v>331</v>
      </c>
      <c r="B56" t="s">
        <v>408</v>
      </c>
      <c r="C56">
        <v>5</v>
      </c>
      <c r="D56" t="s">
        <v>506</v>
      </c>
    </row>
    <row r="57" spans="1:4" x14ac:dyDescent="0.3">
      <c r="A57" t="s">
        <v>331</v>
      </c>
      <c r="B57" t="s">
        <v>341</v>
      </c>
      <c r="C57">
        <v>1</v>
      </c>
      <c r="D57" t="s">
        <v>505</v>
      </c>
    </row>
    <row r="58" spans="1:4" x14ac:dyDescent="0.3">
      <c r="A58" t="s">
        <v>331</v>
      </c>
      <c r="B58" t="s">
        <v>341</v>
      </c>
      <c r="C58">
        <v>2</v>
      </c>
      <c r="D58" t="s">
        <v>505</v>
      </c>
    </row>
    <row r="59" spans="1:4" x14ac:dyDescent="0.3">
      <c r="A59" t="s">
        <v>331</v>
      </c>
      <c r="B59" t="s">
        <v>341</v>
      </c>
      <c r="C59">
        <v>3</v>
      </c>
      <c r="D59" t="s">
        <v>505</v>
      </c>
    </row>
    <row r="60" spans="1:4" x14ac:dyDescent="0.3">
      <c r="A60" t="s">
        <v>331</v>
      </c>
      <c r="B60" t="s">
        <v>341</v>
      </c>
      <c r="C60">
        <v>4</v>
      </c>
      <c r="D60" t="s">
        <v>506</v>
      </c>
    </row>
    <row r="61" spans="1:4" x14ac:dyDescent="0.3">
      <c r="A61" t="s">
        <v>331</v>
      </c>
      <c r="B61" t="s">
        <v>341</v>
      </c>
      <c r="C61">
        <v>5</v>
      </c>
      <c r="D61" t="s">
        <v>507</v>
      </c>
    </row>
    <row r="62" spans="1:4" x14ac:dyDescent="0.3">
      <c r="A62" t="s">
        <v>331</v>
      </c>
      <c r="B62" t="s">
        <v>368</v>
      </c>
      <c r="C62">
        <v>1</v>
      </c>
      <c r="D62" t="s">
        <v>505</v>
      </c>
    </row>
    <row r="63" spans="1:4" x14ac:dyDescent="0.3">
      <c r="A63" t="s">
        <v>331</v>
      </c>
      <c r="B63" t="s">
        <v>368</v>
      </c>
      <c r="C63">
        <v>2</v>
      </c>
      <c r="D63" t="s">
        <v>505</v>
      </c>
    </row>
    <row r="64" spans="1:4" x14ac:dyDescent="0.3">
      <c r="A64" t="s">
        <v>331</v>
      </c>
      <c r="B64" t="s">
        <v>368</v>
      </c>
      <c r="C64">
        <v>3</v>
      </c>
      <c r="D64" t="s">
        <v>507</v>
      </c>
    </row>
    <row r="65" spans="1:4" x14ac:dyDescent="0.3">
      <c r="A65" t="s">
        <v>331</v>
      </c>
      <c r="B65" t="s">
        <v>368</v>
      </c>
      <c r="C65">
        <v>4</v>
      </c>
      <c r="D65" t="s">
        <v>505</v>
      </c>
    </row>
    <row r="66" spans="1:4" x14ac:dyDescent="0.3">
      <c r="A66" t="s">
        <v>331</v>
      </c>
      <c r="B66" t="s">
        <v>368</v>
      </c>
      <c r="C66">
        <v>5</v>
      </c>
      <c r="D66" t="s">
        <v>505</v>
      </c>
    </row>
    <row r="67" spans="1:4" x14ac:dyDescent="0.3">
      <c r="A67" t="s">
        <v>331</v>
      </c>
      <c r="B67" t="s">
        <v>381</v>
      </c>
      <c r="C67">
        <v>1</v>
      </c>
      <c r="D67" t="s">
        <v>505</v>
      </c>
    </row>
    <row r="68" spans="1:4" x14ac:dyDescent="0.3">
      <c r="A68" t="s">
        <v>331</v>
      </c>
      <c r="B68" t="s">
        <v>381</v>
      </c>
      <c r="C68">
        <v>2</v>
      </c>
      <c r="D68" t="s">
        <v>506</v>
      </c>
    </row>
    <row r="69" spans="1:4" x14ac:dyDescent="0.3">
      <c r="A69" t="s">
        <v>331</v>
      </c>
      <c r="B69" t="s">
        <v>381</v>
      </c>
      <c r="C69">
        <v>3</v>
      </c>
      <c r="D69" t="s">
        <v>506</v>
      </c>
    </row>
    <row r="70" spans="1:4" x14ac:dyDescent="0.3">
      <c r="A70" t="s">
        <v>331</v>
      </c>
      <c r="B70" t="s">
        <v>381</v>
      </c>
      <c r="C70">
        <v>4</v>
      </c>
      <c r="D70" t="s">
        <v>505</v>
      </c>
    </row>
    <row r="71" spans="1:4" x14ac:dyDescent="0.3">
      <c r="A71" t="s">
        <v>331</v>
      </c>
      <c r="B71" t="s">
        <v>381</v>
      </c>
      <c r="C71">
        <v>5</v>
      </c>
      <c r="D71" t="s">
        <v>507</v>
      </c>
    </row>
    <row r="72" spans="1:4" x14ac:dyDescent="0.3">
      <c r="A72" t="s">
        <v>331</v>
      </c>
      <c r="B72" t="s">
        <v>364</v>
      </c>
      <c r="C72">
        <v>1</v>
      </c>
      <c r="D72" t="s">
        <v>506</v>
      </c>
    </row>
    <row r="73" spans="1:4" x14ac:dyDescent="0.3">
      <c r="A73" t="s">
        <v>331</v>
      </c>
      <c r="B73" t="s">
        <v>364</v>
      </c>
      <c r="C73">
        <v>2</v>
      </c>
      <c r="D73" t="s">
        <v>505</v>
      </c>
    </row>
    <row r="74" spans="1:4" x14ac:dyDescent="0.3">
      <c r="A74" t="s">
        <v>331</v>
      </c>
      <c r="B74" t="s">
        <v>364</v>
      </c>
      <c r="C74">
        <v>3</v>
      </c>
      <c r="D74" t="s">
        <v>507</v>
      </c>
    </row>
    <row r="75" spans="1:4" x14ac:dyDescent="0.3">
      <c r="A75" t="s">
        <v>331</v>
      </c>
      <c r="B75" t="s">
        <v>364</v>
      </c>
      <c r="C75">
        <v>4</v>
      </c>
      <c r="D75" t="s">
        <v>507</v>
      </c>
    </row>
    <row r="76" spans="1:4" x14ac:dyDescent="0.3">
      <c r="A76" t="s">
        <v>331</v>
      </c>
      <c r="B76" t="s">
        <v>364</v>
      </c>
      <c r="C76">
        <v>5</v>
      </c>
      <c r="D76" t="s">
        <v>507</v>
      </c>
    </row>
    <row r="77" spans="1:4" x14ac:dyDescent="0.3">
      <c r="A77" t="s">
        <v>331</v>
      </c>
      <c r="B77" t="s">
        <v>351</v>
      </c>
      <c r="C77">
        <v>1</v>
      </c>
      <c r="D77" t="s">
        <v>506</v>
      </c>
    </row>
    <row r="78" spans="1:4" x14ac:dyDescent="0.3">
      <c r="A78" t="s">
        <v>331</v>
      </c>
      <c r="B78" t="s">
        <v>351</v>
      </c>
      <c r="C78">
        <v>2</v>
      </c>
      <c r="D78" t="s">
        <v>507</v>
      </c>
    </row>
    <row r="79" spans="1:4" x14ac:dyDescent="0.3">
      <c r="A79" t="s">
        <v>331</v>
      </c>
      <c r="B79" t="s">
        <v>351</v>
      </c>
      <c r="C79">
        <v>3</v>
      </c>
      <c r="D79" t="s">
        <v>505</v>
      </c>
    </row>
    <row r="80" spans="1:4" x14ac:dyDescent="0.3">
      <c r="A80" t="s">
        <v>331</v>
      </c>
      <c r="B80" t="s">
        <v>351</v>
      </c>
      <c r="C80">
        <v>4</v>
      </c>
      <c r="D80" t="s">
        <v>506</v>
      </c>
    </row>
    <row r="81" spans="1:4" x14ac:dyDescent="0.3">
      <c r="A81" t="s">
        <v>331</v>
      </c>
      <c r="B81" t="s">
        <v>351</v>
      </c>
      <c r="C81">
        <v>5</v>
      </c>
      <c r="D81" t="s">
        <v>505</v>
      </c>
    </row>
    <row r="82" spans="1:4" x14ac:dyDescent="0.3">
      <c r="A82" t="s">
        <v>331</v>
      </c>
      <c r="B82" t="s">
        <v>403</v>
      </c>
      <c r="C82">
        <v>1</v>
      </c>
      <c r="D82" t="s">
        <v>507</v>
      </c>
    </row>
    <row r="83" spans="1:4" x14ac:dyDescent="0.3">
      <c r="A83" t="s">
        <v>331</v>
      </c>
      <c r="B83" t="s">
        <v>403</v>
      </c>
      <c r="C83">
        <v>2</v>
      </c>
      <c r="D83" t="s">
        <v>507</v>
      </c>
    </row>
    <row r="84" spans="1:4" x14ac:dyDescent="0.3">
      <c r="A84" t="s">
        <v>331</v>
      </c>
      <c r="B84" t="s">
        <v>403</v>
      </c>
      <c r="C84">
        <v>3</v>
      </c>
      <c r="D84" t="s">
        <v>507</v>
      </c>
    </row>
    <row r="85" spans="1:4" x14ac:dyDescent="0.3">
      <c r="A85" t="s">
        <v>331</v>
      </c>
      <c r="B85" t="s">
        <v>403</v>
      </c>
      <c r="C85">
        <v>4</v>
      </c>
      <c r="D85" t="s">
        <v>507</v>
      </c>
    </row>
    <row r="86" spans="1:4" x14ac:dyDescent="0.3">
      <c r="A86" t="s">
        <v>331</v>
      </c>
      <c r="B86" t="s">
        <v>403</v>
      </c>
      <c r="C86">
        <v>5</v>
      </c>
      <c r="D86" t="s">
        <v>506</v>
      </c>
    </row>
    <row r="87" spans="1:4" x14ac:dyDescent="0.3">
      <c r="A87" t="s">
        <v>331</v>
      </c>
      <c r="B87" t="s">
        <v>360</v>
      </c>
      <c r="C87">
        <v>1</v>
      </c>
      <c r="D87" t="s">
        <v>505</v>
      </c>
    </row>
    <row r="88" spans="1:4" x14ac:dyDescent="0.3">
      <c r="A88" t="s">
        <v>331</v>
      </c>
      <c r="B88" t="s">
        <v>360</v>
      </c>
      <c r="C88">
        <v>2</v>
      </c>
      <c r="D88" t="s">
        <v>507</v>
      </c>
    </row>
    <row r="89" spans="1:4" x14ac:dyDescent="0.3">
      <c r="A89" t="s">
        <v>331</v>
      </c>
      <c r="B89" t="s">
        <v>360</v>
      </c>
      <c r="C89">
        <v>3</v>
      </c>
      <c r="D89" t="s">
        <v>505</v>
      </c>
    </row>
    <row r="90" spans="1:4" x14ac:dyDescent="0.3">
      <c r="A90" t="s">
        <v>331</v>
      </c>
      <c r="B90" t="s">
        <v>360</v>
      </c>
      <c r="C90">
        <v>4</v>
      </c>
      <c r="D90" t="s">
        <v>507</v>
      </c>
    </row>
    <row r="91" spans="1:4" x14ac:dyDescent="0.3">
      <c r="A91" t="s">
        <v>331</v>
      </c>
      <c r="B91" t="s">
        <v>360</v>
      </c>
      <c r="C91">
        <v>5</v>
      </c>
      <c r="D91" t="s">
        <v>507</v>
      </c>
    </row>
    <row r="92" spans="1:4" x14ac:dyDescent="0.3">
      <c r="A92" t="s">
        <v>229</v>
      </c>
      <c r="B92" t="s">
        <v>252</v>
      </c>
      <c r="C92">
        <v>1</v>
      </c>
      <c r="D92" t="s">
        <v>506</v>
      </c>
    </row>
    <row r="93" spans="1:4" x14ac:dyDescent="0.3">
      <c r="A93" t="s">
        <v>229</v>
      </c>
      <c r="B93" t="s">
        <v>252</v>
      </c>
      <c r="C93">
        <v>2</v>
      </c>
      <c r="D93" t="s">
        <v>507</v>
      </c>
    </row>
    <row r="94" spans="1:4" x14ac:dyDescent="0.3">
      <c r="A94" t="s">
        <v>229</v>
      </c>
      <c r="B94" t="s">
        <v>252</v>
      </c>
      <c r="C94">
        <v>3</v>
      </c>
      <c r="D94" t="s">
        <v>505</v>
      </c>
    </row>
    <row r="95" spans="1:4" x14ac:dyDescent="0.3">
      <c r="A95" t="s">
        <v>229</v>
      </c>
      <c r="B95" t="s">
        <v>252</v>
      </c>
      <c r="C95">
        <v>4</v>
      </c>
      <c r="D95" t="s">
        <v>507</v>
      </c>
    </row>
    <row r="96" spans="1:4" x14ac:dyDescent="0.3">
      <c r="A96" t="s">
        <v>229</v>
      </c>
      <c r="B96" t="s">
        <v>252</v>
      </c>
      <c r="C96">
        <v>5</v>
      </c>
      <c r="D96" t="s">
        <v>505</v>
      </c>
    </row>
    <row r="97" spans="1:4" x14ac:dyDescent="0.3">
      <c r="A97" t="s">
        <v>229</v>
      </c>
      <c r="B97" t="s">
        <v>240</v>
      </c>
      <c r="C97">
        <v>1</v>
      </c>
      <c r="D97" t="s">
        <v>506</v>
      </c>
    </row>
    <row r="98" spans="1:4" x14ac:dyDescent="0.3">
      <c r="A98" t="s">
        <v>229</v>
      </c>
      <c r="B98" t="s">
        <v>240</v>
      </c>
      <c r="C98">
        <v>2</v>
      </c>
      <c r="D98" t="s">
        <v>505</v>
      </c>
    </row>
    <row r="99" spans="1:4" x14ac:dyDescent="0.3">
      <c r="A99" t="s">
        <v>229</v>
      </c>
      <c r="B99" t="s">
        <v>240</v>
      </c>
      <c r="C99">
        <v>3</v>
      </c>
      <c r="D99" t="s">
        <v>506</v>
      </c>
    </row>
    <row r="100" spans="1:4" x14ac:dyDescent="0.3">
      <c r="A100" t="s">
        <v>229</v>
      </c>
      <c r="B100" t="s">
        <v>240</v>
      </c>
      <c r="C100">
        <v>4</v>
      </c>
      <c r="D100" t="s">
        <v>505</v>
      </c>
    </row>
    <row r="101" spans="1:4" x14ac:dyDescent="0.3">
      <c r="A101" t="s">
        <v>229</v>
      </c>
      <c r="B101" t="s">
        <v>240</v>
      </c>
      <c r="C101">
        <v>5</v>
      </c>
      <c r="D101" t="s">
        <v>505</v>
      </c>
    </row>
    <row r="102" spans="1:4" x14ac:dyDescent="0.3">
      <c r="A102" t="s">
        <v>229</v>
      </c>
      <c r="B102" t="s">
        <v>287</v>
      </c>
      <c r="C102">
        <v>1</v>
      </c>
      <c r="D102" t="s">
        <v>506</v>
      </c>
    </row>
    <row r="103" spans="1:4" x14ac:dyDescent="0.3">
      <c r="A103" t="s">
        <v>229</v>
      </c>
      <c r="B103" t="s">
        <v>287</v>
      </c>
      <c r="C103">
        <v>2</v>
      </c>
      <c r="D103" t="s">
        <v>505</v>
      </c>
    </row>
    <row r="104" spans="1:4" x14ac:dyDescent="0.3">
      <c r="A104" t="s">
        <v>229</v>
      </c>
      <c r="B104" t="s">
        <v>287</v>
      </c>
      <c r="C104">
        <v>3</v>
      </c>
      <c r="D104" t="s">
        <v>507</v>
      </c>
    </row>
    <row r="105" spans="1:4" x14ac:dyDescent="0.3">
      <c r="A105" t="s">
        <v>229</v>
      </c>
      <c r="B105" t="s">
        <v>287</v>
      </c>
      <c r="C105">
        <v>4</v>
      </c>
      <c r="D105" t="s">
        <v>505</v>
      </c>
    </row>
    <row r="106" spans="1:4" x14ac:dyDescent="0.3">
      <c r="A106" t="s">
        <v>229</v>
      </c>
      <c r="B106" t="s">
        <v>287</v>
      </c>
      <c r="C106">
        <v>5</v>
      </c>
      <c r="D106" t="s">
        <v>507</v>
      </c>
    </row>
    <row r="107" spans="1:4" x14ac:dyDescent="0.3">
      <c r="A107" t="s">
        <v>229</v>
      </c>
      <c r="B107" t="s">
        <v>326</v>
      </c>
      <c r="C107">
        <v>1</v>
      </c>
      <c r="D107" t="s">
        <v>506</v>
      </c>
    </row>
    <row r="108" spans="1:4" x14ac:dyDescent="0.3">
      <c r="A108" t="s">
        <v>229</v>
      </c>
      <c r="B108" t="s">
        <v>326</v>
      </c>
      <c r="C108">
        <v>2</v>
      </c>
      <c r="D108" t="s">
        <v>505</v>
      </c>
    </row>
    <row r="109" spans="1:4" x14ac:dyDescent="0.3">
      <c r="A109" t="s">
        <v>229</v>
      </c>
      <c r="B109" t="s">
        <v>326</v>
      </c>
      <c r="C109">
        <v>3</v>
      </c>
      <c r="D109" t="s">
        <v>506</v>
      </c>
    </row>
    <row r="110" spans="1:4" x14ac:dyDescent="0.3">
      <c r="A110" t="s">
        <v>229</v>
      </c>
      <c r="B110" t="s">
        <v>326</v>
      </c>
      <c r="C110">
        <v>4</v>
      </c>
      <c r="D110" t="s">
        <v>507</v>
      </c>
    </row>
    <row r="111" spans="1:4" x14ac:dyDescent="0.3">
      <c r="A111" t="s">
        <v>229</v>
      </c>
      <c r="B111" t="s">
        <v>326</v>
      </c>
      <c r="C111">
        <v>5</v>
      </c>
      <c r="D111" t="s">
        <v>507</v>
      </c>
    </row>
    <row r="112" spans="1:4" x14ac:dyDescent="0.3">
      <c r="A112" t="s">
        <v>229</v>
      </c>
      <c r="B112" t="s">
        <v>292</v>
      </c>
      <c r="C112">
        <v>1</v>
      </c>
      <c r="D112" t="s">
        <v>505</v>
      </c>
    </row>
    <row r="113" spans="1:4" x14ac:dyDescent="0.3">
      <c r="A113" t="s">
        <v>229</v>
      </c>
      <c r="B113" t="s">
        <v>292</v>
      </c>
      <c r="C113">
        <v>2</v>
      </c>
      <c r="D113" t="s">
        <v>505</v>
      </c>
    </row>
    <row r="114" spans="1:4" x14ac:dyDescent="0.3">
      <c r="A114" t="s">
        <v>229</v>
      </c>
      <c r="B114" t="s">
        <v>292</v>
      </c>
      <c r="C114">
        <v>3</v>
      </c>
      <c r="D114" t="s">
        <v>507</v>
      </c>
    </row>
    <row r="115" spans="1:4" x14ac:dyDescent="0.3">
      <c r="A115" t="s">
        <v>229</v>
      </c>
      <c r="B115" t="s">
        <v>292</v>
      </c>
      <c r="C115">
        <v>4</v>
      </c>
      <c r="D115" t="s">
        <v>507</v>
      </c>
    </row>
    <row r="116" spans="1:4" x14ac:dyDescent="0.3">
      <c r="A116" t="s">
        <v>229</v>
      </c>
      <c r="B116" t="s">
        <v>292</v>
      </c>
      <c r="C116">
        <v>5</v>
      </c>
      <c r="D116" t="s">
        <v>505</v>
      </c>
    </row>
    <row r="117" spans="1:4" x14ac:dyDescent="0.3">
      <c r="A117" t="s">
        <v>229</v>
      </c>
      <c r="B117" t="s">
        <v>311</v>
      </c>
      <c r="C117">
        <v>1</v>
      </c>
      <c r="D117" t="s">
        <v>507</v>
      </c>
    </row>
    <row r="118" spans="1:4" x14ac:dyDescent="0.3">
      <c r="A118" t="s">
        <v>229</v>
      </c>
      <c r="B118" t="s">
        <v>311</v>
      </c>
      <c r="C118">
        <v>2</v>
      </c>
      <c r="D118" t="s">
        <v>506</v>
      </c>
    </row>
    <row r="119" spans="1:4" x14ac:dyDescent="0.3">
      <c r="A119" t="s">
        <v>229</v>
      </c>
      <c r="B119" t="s">
        <v>311</v>
      </c>
      <c r="C119">
        <v>3</v>
      </c>
      <c r="D119" t="s">
        <v>505</v>
      </c>
    </row>
    <row r="120" spans="1:4" x14ac:dyDescent="0.3">
      <c r="A120" t="s">
        <v>229</v>
      </c>
      <c r="B120" t="s">
        <v>311</v>
      </c>
      <c r="C120">
        <v>4</v>
      </c>
      <c r="D120" t="s">
        <v>505</v>
      </c>
    </row>
    <row r="121" spans="1:4" x14ac:dyDescent="0.3">
      <c r="A121" t="s">
        <v>229</v>
      </c>
      <c r="B121" t="s">
        <v>311</v>
      </c>
      <c r="C121">
        <v>5</v>
      </c>
      <c r="D121" t="s">
        <v>507</v>
      </c>
    </row>
    <row r="122" spans="1:4" x14ac:dyDescent="0.3">
      <c r="A122" t="s">
        <v>229</v>
      </c>
      <c r="B122" t="s">
        <v>235</v>
      </c>
      <c r="C122">
        <v>1</v>
      </c>
      <c r="D122" t="s">
        <v>505</v>
      </c>
    </row>
    <row r="123" spans="1:4" x14ac:dyDescent="0.3">
      <c r="A123" t="s">
        <v>229</v>
      </c>
      <c r="B123" t="s">
        <v>235</v>
      </c>
      <c r="C123">
        <v>2</v>
      </c>
      <c r="D123" t="s">
        <v>505</v>
      </c>
    </row>
    <row r="124" spans="1:4" x14ac:dyDescent="0.3">
      <c r="A124" t="s">
        <v>229</v>
      </c>
      <c r="B124" t="s">
        <v>235</v>
      </c>
      <c r="C124">
        <v>3</v>
      </c>
      <c r="D124" t="s">
        <v>505</v>
      </c>
    </row>
    <row r="125" spans="1:4" x14ac:dyDescent="0.3">
      <c r="A125" t="s">
        <v>229</v>
      </c>
      <c r="B125" t="s">
        <v>235</v>
      </c>
      <c r="C125">
        <v>4</v>
      </c>
      <c r="D125" t="s">
        <v>505</v>
      </c>
    </row>
    <row r="126" spans="1:4" x14ac:dyDescent="0.3">
      <c r="A126" t="s">
        <v>229</v>
      </c>
      <c r="B126" t="s">
        <v>235</v>
      </c>
      <c r="C126">
        <v>5</v>
      </c>
      <c r="D126" t="s">
        <v>505</v>
      </c>
    </row>
    <row r="127" spans="1:4" x14ac:dyDescent="0.3">
      <c r="A127" t="s">
        <v>229</v>
      </c>
      <c r="B127" t="s">
        <v>306</v>
      </c>
      <c r="C127">
        <v>1</v>
      </c>
      <c r="D127" t="s">
        <v>506</v>
      </c>
    </row>
    <row r="128" spans="1:4" x14ac:dyDescent="0.3">
      <c r="A128" t="s">
        <v>229</v>
      </c>
      <c r="B128" t="s">
        <v>306</v>
      </c>
      <c r="C128">
        <v>2</v>
      </c>
      <c r="D128" t="s">
        <v>506</v>
      </c>
    </row>
    <row r="129" spans="1:4" x14ac:dyDescent="0.3">
      <c r="A129" t="s">
        <v>229</v>
      </c>
      <c r="B129" t="s">
        <v>306</v>
      </c>
      <c r="C129">
        <v>3</v>
      </c>
      <c r="D129" t="s">
        <v>506</v>
      </c>
    </row>
    <row r="130" spans="1:4" x14ac:dyDescent="0.3">
      <c r="A130" t="s">
        <v>229</v>
      </c>
      <c r="B130" t="s">
        <v>306</v>
      </c>
      <c r="C130">
        <v>4</v>
      </c>
      <c r="D130" t="s">
        <v>507</v>
      </c>
    </row>
    <row r="131" spans="1:4" x14ac:dyDescent="0.3">
      <c r="A131" t="s">
        <v>229</v>
      </c>
      <c r="B131" t="s">
        <v>306</v>
      </c>
      <c r="C131">
        <v>5</v>
      </c>
      <c r="D131" t="s">
        <v>507</v>
      </c>
    </row>
    <row r="132" spans="1:4" x14ac:dyDescent="0.3">
      <c r="A132" t="s">
        <v>229</v>
      </c>
      <c r="B132" t="s">
        <v>267</v>
      </c>
      <c r="C132">
        <v>1</v>
      </c>
      <c r="D132" t="s">
        <v>506</v>
      </c>
    </row>
    <row r="133" spans="1:4" x14ac:dyDescent="0.3">
      <c r="A133" t="s">
        <v>229</v>
      </c>
      <c r="B133" t="s">
        <v>267</v>
      </c>
      <c r="C133">
        <v>2</v>
      </c>
      <c r="D133" t="s">
        <v>507</v>
      </c>
    </row>
    <row r="134" spans="1:4" x14ac:dyDescent="0.3">
      <c r="A134" t="s">
        <v>229</v>
      </c>
      <c r="B134" t="s">
        <v>267</v>
      </c>
      <c r="C134">
        <v>3</v>
      </c>
      <c r="D134" t="s">
        <v>505</v>
      </c>
    </row>
    <row r="135" spans="1:4" x14ac:dyDescent="0.3">
      <c r="A135" t="s">
        <v>229</v>
      </c>
      <c r="B135" t="s">
        <v>267</v>
      </c>
      <c r="C135">
        <v>4</v>
      </c>
      <c r="D135" t="s">
        <v>505</v>
      </c>
    </row>
    <row r="136" spans="1:4" x14ac:dyDescent="0.3">
      <c r="A136" t="s">
        <v>229</v>
      </c>
      <c r="B136" t="s">
        <v>267</v>
      </c>
      <c r="C136">
        <v>5</v>
      </c>
      <c r="D136" t="s">
        <v>507</v>
      </c>
    </row>
    <row r="137" spans="1:4" x14ac:dyDescent="0.3">
      <c r="A137" t="s">
        <v>229</v>
      </c>
      <c r="B137" t="s">
        <v>297</v>
      </c>
      <c r="C137">
        <v>1</v>
      </c>
      <c r="D137" t="s">
        <v>507</v>
      </c>
    </row>
    <row r="138" spans="1:4" x14ac:dyDescent="0.3">
      <c r="A138" t="s">
        <v>229</v>
      </c>
      <c r="B138" t="s">
        <v>297</v>
      </c>
      <c r="C138">
        <v>2</v>
      </c>
      <c r="D138" t="s">
        <v>507</v>
      </c>
    </row>
    <row r="139" spans="1:4" x14ac:dyDescent="0.3">
      <c r="A139" t="s">
        <v>229</v>
      </c>
      <c r="B139" t="s">
        <v>297</v>
      </c>
      <c r="C139">
        <v>3</v>
      </c>
      <c r="D139" t="s">
        <v>506</v>
      </c>
    </row>
    <row r="140" spans="1:4" x14ac:dyDescent="0.3">
      <c r="A140" t="s">
        <v>229</v>
      </c>
      <c r="B140" t="s">
        <v>297</v>
      </c>
      <c r="C140">
        <v>4</v>
      </c>
      <c r="D140" t="s">
        <v>505</v>
      </c>
    </row>
    <row r="141" spans="1:4" x14ac:dyDescent="0.3">
      <c r="A141" t="s">
        <v>229</v>
      </c>
      <c r="B141" t="s">
        <v>297</v>
      </c>
      <c r="C141">
        <v>5</v>
      </c>
      <c r="D141" t="s">
        <v>505</v>
      </c>
    </row>
    <row r="142" spans="1:4" x14ac:dyDescent="0.3">
      <c r="A142" t="s">
        <v>229</v>
      </c>
      <c r="B142" t="s">
        <v>302</v>
      </c>
      <c r="C142">
        <v>1</v>
      </c>
      <c r="D142" t="s">
        <v>506</v>
      </c>
    </row>
    <row r="143" spans="1:4" x14ac:dyDescent="0.3">
      <c r="A143" t="s">
        <v>229</v>
      </c>
      <c r="B143" t="s">
        <v>302</v>
      </c>
      <c r="C143">
        <v>2</v>
      </c>
      <c r="D143" t="s">
        <v>507</v>
      </c>
    </row>
    <row r="144" spans="1:4" x14ac:dyDescent="0.3">
      <c r="A144" t="s">
        <v>229</v>
      </c>
      <c r="B144" t="s">
        <v>302</v>
      </c>
      <c r="C144">
        <v>3</v>
      </c>
      <c r="D144" t="s">
        <v>506</v>
      </c>
    </row>
    <row r="145" spans="1:4" x14ac:dyDescent="0.3">
      <c r="A145" t="s">
        <v>229</v>
      </c>
      <c r="B145" t="s">
        <v>302</v>
      </c>
      <c r="C145">
        <v>4</v>
      </c>
      <c r="D145" t="s">
        <v>505</v>
      </c>
    </row>
    <row r="146" spans="1:4" x14ac:dyDescent="0.3">
      <c r="A146" t="s">
        <v>229</v>
      </c>
      <c r="B146" t="s">
        <v>302</v>
      </c>
      <c r="C146">
        <v>5</v>
      </c>
      <c r="D146" t="s">
        <v>507</v>
      </c>
    </row>
    <row r="147" spans="1:4" x14ac:dyDescent="0.3">
      <c r="A147" t="s">
        <v>229</v>
      </c>
      <c r="B147" t="s">
        <v>316</v>
      </c>
      <c r="C147">
        <v>1</v>
      </c>
      <c r="D147" t="s">
        <v>505</v>
      </c>
    </row>
    <row r="148" spans="1:4" x14ac:dyDescent="0.3">
      <c r="A148" t="s">
        <v>229</v>
      </c>
      <c r="B148" t="s">
        <v>316</v>
      </c>
      <c r="C148">
        <v>2</v>
      </c>
      <c r="D148" t="s">
        <v>506</v>
      </c>
    </row>
    <row r="149" spans="1:4" x14ac:dyDescent="0.3">
      <c r="A149" t="s">
        <v>229</v>
      </c>
      <c r="B149" t="s">
        <v>316</v>
      </c>
      <c r="C149">
        <v>3</v>
      </c>
      <c r="D149" t="s">
        <v>507</v>
      </c>
    </row>
    <row r="150" spans="1:4" x14ac:dyDescent="0.3">
      <c r="A150" t="s">
        <v>229</v>
      </c>
      <c r="B150" t="s">
        <v>316</v>
      </c>
      <c r="C150">
        <v>4</v>
      </c>
      <c r="D150" t="s">
        <v>507</v>
      </c>
    </row>
    <row r="151" spans="1:4" x14ac:dyDescent="0.3">
      <c r="A151" t="s">
        <v>229</v>
      </c>
      <c r="B151" t="s">
        <v>316</v>
      </c>
      <c r="C151">
        <v>5</v>
      </c>
      <c r="D151" t="s">
        <v>505</v>
      </c>
    </row>
    <row r="152" spans="1:4" x14ac:dyDescent="0.3">
      <c r="A152" t="s">
        <v>229</v>
      </c>
      <c r="B152" t="s">
        <v>277</v>
      </c>
      <c r="C152">
        <v>1</v>
      </c>
      <c r="D152" t="s">
        <v>506</v>
      </c>
    </row>
    <row r="153" spans="1:4" x14ac:dyDescent="0.3">
      <c r="A153" t="s">
        <v>229</v>
      </c>
      <c r="B153" t="s">
        <v>277</v>
      </c>
      <c r="C153">
        <v>2</v>
      </c>
      <c r="D153" t="s">
        <v>505</v>
      </c>
    </row>
    <row r="154" spans="1:4" x14ac:dyDescent="0.3">
      <c r="A154" t="s">
        <v>229</v>
      </c>
      <c r="B154" t="s">
        <v>277</v>
      </c>
      <c r="C154">
        <v>3</v>
      </c>
      <c r="D154" t="s">
        <v>506</v>
      </c>
    </row>
    <row r="155" spans="1:4" x14ac:dyDescent="0.3">
      <c r="A155" t="s">
        <v>229</v>
      </c>
      <c r="B155" t="s">
        <v>277</v>
      </c>
      <c r="C155">
        <v>4</v>
      </c>
      <c r="D155" t="s">
        <v>505</v>
      </c>
    </row>
    <row r="156" spans="1:4" x14ac:dyDescent="0.3">
      <c r="A156" t="s">
        <v>229</v>
      </c>
      <c r="B156" t="s">
        <v>277</v>
      </c>
      <c r="C156">
        <v>5</v>
      </c>
      <c r="D156" t="s">
        <v>507</v>
      </c>
    </row>
    <row r="157" spans="1:4" x14ac:dyDescent="0.3">
      <c r="A157" t="s">
        <v>229</v>
      </c>
      <c r="B157" t="s">
        <v>230</v>
      </c>
      <c r="C157">
        <v>1</v>
      </c>
      <c r="D157" t="s">
        <v>505</v>
      </c>
    </row>
    <row r="158" spans="1:4" x14ac:dyDescent="0.3">
      <c r="A158" t="s">
        <v>229</v>
      </c>
      <c r="B158" t="s">
        <v>230</v>
      </c>
      <c r="C158">
        <v>2</v>
      </c>
      <c r="D158" t="s">
        <v>506</v>
      </c>
    </row>
    <row r="159" spans="1:4" x14ac:dyDescent="0.3">
      <c r="A159" t="s">
        <v>229</v>
      </c>
      <c r="B159" t="s">
        <v>230</v>
      </c>
      <c r="C159">
        <v>3</v>
      </c>
      <c r="D159" t="s">
        <v>505</v>
      </c>
    </row>
    <row r="160" spans="1:4" x14ac:dyDescent="0.3">
      <c r="A160" t="s">
        <v>229</v>
      </c>
      <c r="B160" t="s">
        <v>230</v>
      </c>
      <c r="C160">
        <v>4</v>
      </c>
      <c r="D160" t="s">
        <v>506</v>
      </c>
    </row>
    <row r="161" spans="1:4" x14ac:dyDescent="0.3">
      <c r="A161" t="s">
        <v>229</v>
      </c>
      <c r="B161" t="s">
        <v>230</v>
      </c>
      <c r="C161">
        <v>5</v>
      </c>
      <c r="D161" t="s">
        <v>505</v>
      </c>
    </row>
    <row r="162" spans="1:4" x14ac:dyDescent="0.3">
      <c r="A162" t="s">
        <v>229</v>
      </c>
      <c r="B162" t="s">
        <v>246</v>
      </c>
      <c r="C162">
        <v>1</v>
      </c>
      <c r="D162" t="s">
        <v>507</v>
      </c>
    </row>
    <row r="163" spans="1:4" x14ac:dyDescent="0.3">
      <c r="A163" t="s">
        <v>229</v>
      </c>
      <c r="B163" t="s">
        <v>246</v>
      </c>
      <c r="C163">
        <v>2</v>
      </c>
      <c r="D163" t="s">
        <v>505</v>
      </c>
    </row>
    <row r="164" spans="1:4" x14ac:dyDescent="0.3">
      <c r="A164" t="s">
        <v>229</v>
      </c>
      <c r="B164" t="s">
        <v>246</v>
      </c>
      <c r="C164">
        <v>3</v>
      </c>
      <c r="D164" t="s">
        <v>507</v>
      </c>
    </row>
    <row r="165" spans="1:4" x14ac:dyDescent="0.3">
      <c r="A165" t="s">
        <v>229</v>
      </c>
      <c r="B165" t="s">
        <v>246</v>
      </c>
      <c r="C165">
        <v>4</v>
      </c>
      <c r="D165" t="s">
        <v>506</v>
      </c>
    </row>
    <row r="166" spans="1:4" x14ac:dyDescent="0.3">
      <c r="A166" t="s">
        <v>229</v>
      </c>
      <c r="B166" t="s">
        <v>246</v>
      </c>
      <c r="C166">
        <v>5</v>
      </c>
      <c r="D166" t="s">
        <v>507</v>
      </c>
    </row>
    <row r="167" spans="1:4" x14ac:dyDescent="0.3">
      <c r="A167" t="s">
        <v>229</v>
      </c>
      <c r="B167" t="s">
        <v>321</v>
      </c>
      <c r="C167">
        <v>1</v>
      </c>
      <c r="D167" t="s">
        <v>505</v>
      </c>
    </row>
    <row r="168" spans="1:4" x14ac:dyDescent="0.3">
      <c r="A168" t="s">
        <v>229</v>
      </c>
      <c r="B168" t="s">
        <v>321</v>
      </c>
      <c r="C168">
        <v>2</v>
      </c>
      <c r="D168" t="s">
        <v>507</v>
      </c>
    </row>
    <row r="169" spans="1:4" x14ac:dyDescent="0.3">
      <c r="A169" t="s">
        <v>229</v>
      </c>
      <c r="B169" t="s">
        <v>321</v>
      </c>
      <c r="C169">
        <v>3</v>
      </c>
      <c r="D169" t="s">
        <v>506</v>
      </c>
    </row>
    <row r="170" spans="1:4" x14ac:dyDescent="0.3">
      <c r="A170" t="s">
        <v>229</v>
      </c>
      <c r="B170" t="s">
        <v>321</v>
      </c>
      <c r="C170">
        <v>4</v>
      </c>
      <c r="D170" t="s">
        <v>507</v>
      </c>
    </row>
    <row r="171" spans="1:4" x14ac:dyDescent="0.3">
      <c r="A171" t="s">
        <v>229</v>
      </c>
      <c r="B171" t="s">
        <v>321</v>
      </c>
      <c r="C171">
        <v>5</v>
      </c>
      <c r="D171" t="s">
        <v>507</v>
      </c>
    </row>
    <row r="172" spans="1:4" x14ac:dyDescent="0.3">
      <c r="A172" t="s">
        <v>229</v>
      </c>
      <c r="B172" t="s">
        <v>272</v>
      </c>
      <c r="C172">
        <v>1</v>
      </c>
      <c r="D172" t="s">
        <v>506</v>
      </c>
    </row>
    <row r="173" spans="1:4" x14ac:dyDescent="0.3">
      <c r="A173" t="s">
        <v>229</v>
      </c>
      <c r="B173" t="s">
        <v>272</v>
      </c>
      <c r="C173">
        <v>2</v>
      </c>
      <c r="D173" t="s">
        <v>507</v>
      </c>
    </row>
    <row r="174" spans="1:4" x14ac:dyDescent="0.3">
      <c r="A174" t="s">
        <v>229</v>
      </c>
      <c r="B174" t="s">
        <v>272</v>
      </c>
      <c r="C174">
        <v>3</v>
      </c>
      <c r="D174" t="s">
        <v>506</v>
      </c>
    </row>
    <row r="175" spans="1:4" x14ac:dyDescent="0.3">
      <c r="A175" t="s">
        <v>229</v>
      </c>
      <c r="B175" t="s">
        <v>272</v>
      </c>
      <c r="C175">
        <v>4</v>
      </c>
      <c r="D175" t="s">
        <v>507</v>
      </c>
    </row>
    <row r="176" spans="1:4" x14ac:dyDescent="0.3">
      <c r="A176" t="s">
        <v>229</v>
      </c>
      <c r="B176" t="s">
        <v>272</v>
      </c>
      <c r="C176">
        <v>5</v>
      </c>
      <c r="D176" t="s">
        <v>505</v>
      </c>
    </row>
    <row r="177" spans="1:4" x14ac:dyDescent="0.3">
      <c r="A177" t="s">
        <v>229</v>
      </c>
      <c r="B177" t="s">
        <v>282</v>
      </c>
      <c r="C177">
        <v>1</v>
      </c>
      <c r="D177" t="s">
        <v>506</v>
      </c>
    </row>
    <row r="178" spans="1:4" x14ac:dyDescent="0.3">
      <c r="A178" t="s">
        <v>229</v>
      </c>
      <c r="B178" t="s">
        <v>282</v>
      </c>
      <c r="C178">
        <v>2</v>
      </c>
      <c r="D178" t="s">
        <v>507</v>
      </c>
    </row>
    <row r="179" spans="1:4" x14ac:dyDescent="0.3">
      <c r="A179" t="s">
        <v>229</v>
      </c>
      <c r="B179" t="s">
        <v>282</v>
      </c>
      <c r="C179">
        <v>3</v>
      </c>
      <c r="D179" t="s">
        <v>506</v>
      </c>
    </row>
    <row r="180" spans="1:4" x14ac:dyDescent="0.3">
      <c r="A180" t="s">
        <v>229</v>
      </c>
      <c r="B180" t="s">
        <v>282</v>
      </c>
      <c r="C180">
        <v>4</v>
      </c>
      <c r="D180" t="s">
        <v>507</v>
      </c>
    </row>
    <row r="181" spans="1:4" x14ac:dyDescent="0.3">
      <c r="A181" t="s">
        <v>229</v>
      </c>
      <c r="B181" t="s">
        <v>282</v>
      </c>
      <c r="C181">
        <v>5</v>
      </c>
      <c r="D181" t="s">
        <v>507</v>
      </c>
    </row>
    <row r="182" spans="1:4" x14ac:dyDescent="0.3">
      <c r="A182" t="s">
        <v>229</v>
      </c>
      <c r="B182" t="s">
        <v>262</v>
      </c>
      <c r="C182">
        <v>1</v>
      </c>
      <c r="D182" t="s">
        <v>507</v>
      </c>
    </row>
    <row r="183" spans="1:4" x14ac:dyDescent="0.3">
      <c r="A183" t="s">
        <v>229</v>
      </c>
      <c r="B183" t="s">
        <v>262</v>
      </c>
      <c r="C183">
        <v>2</v>
      </c>
      <c r="D183" t="s">
        <v>507</v>
      </c>
    </row>
    <row r="184" spans="1:4" x14ac:dyDescent="0.3">
      <c r="A184" t="s">
        <v>229</v>
      </c>
      <c r="B184" t="s">
        <v>262</v>
      </c>
      <c r="C184">
        <v>3</v>
      </c>
      <c r="D184" t="s">
        <v>507</v>
      </c>
    </row>
    <row r="185" spans="1:4" x14ac:dyDescent="0.3">
      <c r="A185" t="s">
        <v>229</v>
      </c>
      <c r="B185" t="s">
        <v>262</v>
      </c>
      <c r="C185">
        <v>4</v>
      </c>
      <c r="D185" t="s">
        <v>506</v>
      </c>
    </row>
    <row r="186" spans="1:4" x14ac:dyDescent="0.3">
      <c r="A186" t="s">
        <v>229</v>
      </c>
      <c r="B186" t="s">
        <v>262</v>
      </c>
      <c r="C186">
        <v>5</v>
      </c>
      <c r="D186" t="s">
        <v>507</v>
      </c>
    </row>
    <row r="187" spans="1:4" x14ac:dyDescent="0.3">
      <c r="A187" t="s">
        <v>229</v>
      </c>
      <c r="B187" t="s">
        <v>257</v>
      </c>
      <c r="C187">
        <v>1</v>
      </c>
      <c r="D187" t="s">
        <v>506</v>
      </c>
    </row>
    <row r="188" spans="1:4" x14ac:dyDescent="0.3">
      <c r="A188" t="s">
        <v>229</v>
      </c>
      <c r="B188" t="s">
        <v>257</v>
      </c>
      <c r="C188">
        <v>2</v>
      </c>
      <c r="D188" t="s">
        <v>505</v>
      </c>
    </row>
    <row r="189" spans="1:4" x14ac:dyDescent="0.3">
      <c r="A189" t="s">
        <v>229</v>
      </c>
      <c r="B189" t="s">
        <v>257</v>
      </c>
      <c r="C189">
        <v>3</v>
      </c>
      <c r="D189" t="s">
        <v>505</v>
      </c>
    </row>
    <row r="190" spans="1:4" x14ac:dyDescent="0.3">
      <c r="A190" t="s">
        <v>229</v>
      </c>
      <c r="B190" t="s">
        <v>257</v>
      </c>
      <c r="C190">
        <v>4</v>
      </c>
      <c r="D190" t="s">
        <v>506</v>
      </c>
    </row>
    <row r="191" spans="1:4" x14ac:dyDescent="0.3">
      <c r="A191" t="s">
        <v>229</v>
      </c>
      <c r="B191" t="s">
        <v>257</v>
      </c>
      <c r="C191">
        <v>5</v>
      </c>
      <c r="D191" t="s">
        <v>505</v>
      </c>
    </row>
    <row r="192" spans="1:4" x14ac:dyDescent="0.3">
      <c r="A192" t="s">
        <v>412</v>
      </c>
      <c r="B192" t="s">
        <v>468</v>
      </c>
      <c r="C192">
        <v>1</v>
      </c>
      <c r="D192" t="s">
        <v>505</v>
      </c>
    </row>
    <row r="193" spans="1:4" x14ac:dyDescent="0.3">
      <c r="A193" t="s">
        <v>412</v>
      </c>
      <c r="B193" t="s">
        <v>468</v>
      </c>
      <c r="C193">
        <v>2</v>
      </c>
      <c r="D193" t="s">
        <v>507</v>
      </c>
    </row>
    <row r="194" spans="1:4" x14ac:dyDescent="0.3">
      <c r="A194" t="s">
        <v>412</v>
      </c>
      <c r="B194" t="s">
        <v>468</v>
      </c>
      <c r="C194">
        <v>3</v>
      </c>
      <c r="D194" t="s">
        <v>507</v>
      </c>
    </row>
    <row r="195" spans="1:4" x14ac:dyDescent="0.3">
      <c r="A195" t="s">
        <v>412</v>
      </c>
      <c r="B195" t="s">
        <v>468</v>
      </c>
      <c r="C195">
        <v>4</v>
      </c>
      <c r="D195" t="s">
        <v>507</v>
      </c>
    </row>
    <row r="196" spans="1:4" x14ac:dyDescent="0.3">
      <c r="A196" t="s">
        <v>412</v>
      </c>
      <c r="B196" t="s">
        <v>468</v>
      </c>
      <c r="C196">
        <v>5</v>
      </c>
      <c r="D196" t="s">
        <v>507</v>
      </c>
    </row>
    <row r="197" spans="1:4" x14ac:dyDescent="0.3">
      <c r="A197" t="s">
        <v>412</v>
      </c>
      <c r="B197" t="s">
        <v>417</v>
      </c>
      <c r="C197">
        <v>1</v>
      </c>
      <c r="D197" t="s">
        <v>505</v>
      </c>
    </row>
    <row r="198" spans="1:4" x14ac:dyDescent="0.3">
      <c r="A198" t="s">
        <v>412</v>
      </c>
      <c r="B198" t="s">
        <v>417</v>
      </c>
      <c r="C198">
        <v>2</v>
      </c>
      <c r="D198" t="s">
        <v>505</v>
      </c>
    </row>
    <row r="199" spans="1:4" x14ac:dyDescent="0.3">
      <c r="A199" t="s">
        <v>412</v>
      </c>
      <c r="B199" t="s">
        <v>417</v>
      </c>
      <c r="C199">
        <v>3</v>
      </c>
      <c r="D199" t="s">
        <v>506</v>
      </c>
    </row>
    <row r="200" spans="1:4" x14ac:dyDescent="0.3">
      <c r="A200" t="s">
        <v>412</v>
      </c>
      <c r="B200" t="s">
        <v>417</v>
      </c>
      <c r="C200">
        <v>4</v>
      </c>
      <c r="D200" t="s">
        <v>505</v>
      </c>
    </row>
    <row r="201" spans="1:4" x14ac:dyDescent="0.3">
      <c r="A201" t="s">
        <v>412</v>
      </c>
      <c r="B201" t="s">
        <v>417</v>
      </c>
      <c r="C201">
        <v>5</v>
      </c>
      <c r="D201" t="s">
        <v>505</v>
      </c>
    </row>
    <row r="202" spans="1:4" x14ac:dyDescent="0.3">
      <c r="A202" t="s">
        <v>412</v>
      </c>
      <c r="B202" t="s">
        <v>478</v>
      </c>
      <c r="C202">
        <v>1</v>
      </c>
      <c r="D202" t="s">
        <v>507</v>
      </c>
    </row>
    <row r="203" spans="1:4" x14ac:dyDescent="0.3">
      <c r="A203" t="s">
        <v>412</v>
      </c>
      <c r="B203" t="s">
        <v>478</v>
      </c>
      <c r="C203">
        <v>2</v>
      </c>
      <c r="D203" t="s">
        <v>507</v>
      </c>
    </row>
    <row r="204" spans="1:4" x14ac:dyDescent="0.3">
      <c r="A204" t="s">
        <v>412</v>
      </c>
      <c r="B204" t="s">
        <v>478</v>
      </c>
      <c r="C204">
        <v>3</v>
      </c>
      <c r="D204" t="s">
        <v>507</v>
      </c>
    </row>
    <row r="205" spans="1:4" x14ac:dyDescent="0.3">
      <c r="A205" t="s">
        <v>412</v>
      </c>
      <c r="B205" t="s">
        <v>478</v>
      </c>
      <c r="C205">
        <v>4</v>
      </c>
      <c r="D205" t="s">
        <v>505</v>
      </c>
    </row>
    <row r="206" spans="1:4" x14ac:dyDescent="0.3">
      <c r="A206" t="s">
        <v>412</v>
      </c>
      <c r="B206" t="s">
        <v>478</v>
      </c>
      <c r="C206">
        <v>5</v>
      </c>
      <c r="D206" t="s">
        <v>507</v>
      </c>
    </row>
    <row r="207" spans="1:4" x14ac:dyDescent="0.3">
      <c r="A207" t="s">
        <v>412</v>
      </c>
      <c r="B207" t="s">
        <v>488</v>
      </c>
      <c r="C207">
        <v>1</v>
      </c>
      <c r="D207" t="s">
        <v>507</v>
      </c>
    </row>
    <row r="208" spans="1:4" x14ac:dyDescent="0.3">
      <c r="A208" t="s">
        <v>412</v>
      </c>
      <c r="B208" t="s">
        <v>488</v>
      </c>
      <c r="C208">
        <v>2</v>
      </c>
      <c r="D208" t="s">
        <v>507</v>
      </c>
    </row>
    <row r="209" spans="1:4" x14ac:dyDescent="0.3">
      <c r="A209" t="s">
        <v>412</v>
      </c>
      <c r="B209" t="s">
        <v>488</v>
      </c>
      <c r="C209">
        <v>3</v>
      </c>
      <c r="D209" t="s">
        <v>507</v>
      </c>
    </row>
    <row r="210" spans="1:4" x14ac:dyDescent="0.3">
      <c r="A210" t="s">
        <v>412</v>
      </c>
      <c r="B210" t="s">
        <v>488</v>
      </c>
      <c r="C210">
        <v>4</v>
      </c>
      <c r="D210" t="s">
        <v>506</v>
      </c>
    </row>
    <row r="211" spans="1:4" x14ac:dyDescent="0.3">
      <c r="A211" t="s">
        <v>412</v>
      </c>
      <c r="B211" t="s">
        <v>488</v>
      </c>
      <c r="C211">
        <v>5</v>
      </c>
      <c r="D211" t="s">
        <v>506</v>
      </c>
    </row>
    <row r="212" spans="1:4" x14ac:dyDescent="0.3">
      <c r="A212" t="s">
        <v>412</v>
      </c>
      <c r="B212" t="s">
        <v>459</v>
      </c>
      <c r="C212">
        <v>1</v>
      </c>
      <c r="D212" t="s">
        <v>506</v>
      </c>
    </row>
    <row r="213" spans="1:4" x14ac:dyDescent="0.3">
      <c r="A213" t="s">
        <v>412</v>
      </c>
      <c r="B213" t="s">
        <v>459</v>
      </c>
      <c r="C213">
        <v>2</v>
      </c>
      <c r="D213" t="s">
        <v>505</v>
      </c>
    </row>
    <row r="214" spans="1:4" x14ac:dyDescent="0.3">
      <c r="A214" t="s">
        <v>412</v>
      </c>
      <c r="B214" t="s">
        <v>459</v>
      </c>
      <c r="C214">
        <v>3</v>
      </c>
      <c r="D214" t="s">
        <v>505</v>
      </c>
    </row>
    <row r="215" spans="1:4" x14ac:dyDescent="0.3">
      <c r="A215" t="s">
        <v>412</v>
      </c>
      <c r="B215" t="s">
        <v>459</v>
      </c>
      <c r="C215">
        <v>4</v>
      </c>
      <c r="D215" t="s">
        <v>507</v>
      </c>
    </row>
    <row r="216" spans="1:4" x14ac:dyDescent="0.3">
      <c r="A216" t="s">
        <v>412</v>
      </c>
      <c r="B216" t="s">
        <v>459</v>
      </c>
      <c r="C216">
        <v>5</v>
      </c>
      <c r="D216" t="s">
        <v>506</v>
      </c>
    </row>
    <row r="217" spans="1:4" x14ac:dyDescent="0.3">
      <c r="A217" t="s">
        <v>412</v>
      </c>
      <c r="B217" t="s">
        <v>464</v>
      </c>
      <c r="C217">
        <v>1</v>
      </c>
      <c r="D217" t="s">
        <v>506</v>
      </c>
    </row>
    <row r="218" spans="1:4" x14ac:dyDescent="0.3">
      <c r="A218" t="s">
        <v>412</v>
      </c>
      <c r="B218" t="s">
        <v>464</v>
      </c>
      <c r="C218">
        <v>2</v>
      </c>
      <c r="D218" t="s">
        <v>506</v>
      </c>
    </row>
    <row r="219" spans="1:4" x14ac:dyDescent="0.3">
      <c r="A219" t="s">
        <v>412</v>
      </c>
      <c r="B219" t="s">
        <v>464</v>
      </c>
      <c r="C219">
        <v>3</v>
      </c>
      <c r="D219" t="s">
        <v>507</v>
      </c>
    </row>
    <row r="220" spans="1:4" x14ac:dyDescent="0.3">
      <c r="A220" t="s">
        <v>412</v>
      </c>
      <c r="B220" t="s">
        <v>464</v>
      </c>
      <c r="C220">
        <v>4</v>
      </c>
      <c r="D220" t="s">
        <v>505</v>
      </c>
    </row>
    <row r="221" spans="1:4" x14ac:dyDescent="0.3">
      <c r="A221" t="s">
        <v>412</v>
      </c>
      <c r="B221" t="s">
        <v>464</v>
      </c>
      <c r="C221">
        <v>5</v>
      </c>
      <c r="D221" t="s">
        <v>507</v>
      </c>
    </row>
    <row r="222" spans="1:4" x14ac:dyDescent="0.3">
      <c r="A222" t="s">
        <v>412</v>
      </c>
      <c r="B222" t="s">
        <v>421</v>
      </c>
      <c r="C222">
        <v>1</v>
      </c>
      <c r="D222" t="s">
        <v>505</v>
      </c>
    </row>
    <row r="223" spans="1:4" x14ac:dyDescent="0.3">
      <c r="A223" t="s">
        <v>412</v>
      </c>
      <c r="B223" t="s">
        <v>421</v>
      </c>
      <c r="C223">
        <v>2</v>
      </c>
      <c r="D223" t="s">
        <v>506</v>
      </c>
    </row>
    <row r="224" spans="1:4" x14ac:dyDescent="0.3">
      <c r="A224" t="s">
        <v>412</v>
      </c>
      <c r="B224" t="s">
        <v>421</v>
      </c>
      <c r="C224">
        <v>3</v>
      </c>
      <c r="D224" t="s">
        <v>505</v>
      </c>
    </row>
    <row r="225" spans="1:4" x14ac:dyDescent="0.3">
      <c r="A225" t="s">
        <v>412</v>
      </c>
      <c r="B225" t="s">
        <v>421</v>
      </c>
      <c r="C225">
        <v>4</v>
      </c>
      <c r="D225" t="s">
        <v>505</v>
      </c>
    </row>
    <row r="226" spans="1:4" x14ac:dyDescent="0.3">
      <c r="A226" t="s">
        <v>412</v>
      </c>
      <c r="B226" t="s">
        <v>421</v>
      </c>
      <c r="C226">
        <v>5</v>
      </c>
      <c r="D226" t="s">
        <v>505</v>
      </c>
    </row>
    <row r="227" spans="1:4" x14ac:dyDescent="0.3">
      <c r="A227" t="s">
        <v>412</v>
      </c>
      <c r="B227" t="s">
        <v>473</v>
      </c>
      <c r="C227">
        <v>1</v>
      </c>
      <c r="D227" t="s">
        <v>507</v>
      </c>
    </row>
    <row r="228" spans="1:4" x14ac:dyDescent="0.3">
      <c r="A228" t="s">
        <v>412</v>
      </c>
      <c r="B228" t="s">
        <v>473</v>
      </c>
      <c r="C228">
        <v>2</v>
      </c>
      <c r="D228" t="s">
        <v>505</v>
      </c>
    </row>
    <row r="229" spans="1:4" x14ac:dyDescent="0.3">
      <c r="A229" t="s">
        <v>412</v>
      </c>
      <c r="B229" t="s">
        <v>473</v>
      </c>
      <c r="C229">
        <v>3</v>
      </c>
      <c r="D229" t="s">
        <v>505</v>
      </c>
    </row>
    <row r="230" spans="1:4" x14ac:dyDescent="0.3">
      <c r="A230" t="s">
        <v>412</v>
      </c>
      <c r="B230" t="s">
        <v>473</v>
      </c>
      <c r="C230">
        <v>4</v>
      </c>
      <c r="D230" t="s">
        <v>507</v>
      </c>
    </row>
    <row r="231" spans="1:4" x14ac:dyDescent="0.3">
      <c r="A231" t="s">
        <v>412</v>
      </c>
      <c r="B231" t="s">
        <v>473</v>
      </c>
      <c r="C231">
        <v>5</v>
      </c>
      <c r="D231" t="s">
        <v>507</v>
      </c>
    </row>
    <row r="232" spans="1:4" x14ac:dyDescent="0.3">
      <c r="A232" t="s">
        <v>412</v>
      </c>
      <c r="B232" t="s">
        <v>483</v>
      </c>
      <c r="C232">
        <v>1</v>
      </c>
      <c r="D232" t="s">
        <v>506</v>
      </c>
    </row>
    <row r="233" spans="1:4" x14ac:dyDescent="0.3">
      <c r="A233" t="s">
        <v>412</v>
      </c>
      <c r="B233" t="s">
        <v>483</v>
      </c>
      <c r="C233">
        <v>2</v>
      </c>
      <c r="D233" t="s">
        <v>507</v>
      </c>
    </row>
    <row r="234" spans="1:4" x14ac:dyDescent="0.3">
      <c r="A234" t="s">
        <v>412</v>
      </c>
      <c r="B234" t="s">
        <v>483</v>
      </c>
      <c r="C234">
        <v>3</v>
      </c>
      <c r="D234" t="s">
        <v>507</v>
      </c>
    </row>
    <row r="235" spans="1:4" x14ac:dyDescent="0.3">
      <c r="A235" t="s">
        <v>412</v>
      </c>
      <c r="B235" t="s">
        <v>483</v>
      </c>
      <c r="C235">
        <v>4</v>
      </c>
      <c r="D235" t="s">
        <v>507</v>
      </c>
    </row>
    <row r="236" spans="1:4" x14ac:dyDescent="0.3">
      <c r="A236" t="s">
        <v>412</v>
      </c>
      <c r="B236" t="s">
        <v>483</v>
      </c>
      <c r="C236">
        <v>5</v>
      </c>
      <c r="D236" t="s">
        <v>505</v>
      </c>
    </row>
    <row r="237" spans="1:4" x14ac:dyDescent="0.3">
      <c r="A237" t="s">
        <v>412</v>
      </c>
      <c r="B237" t="s">
        <v>437</v>
      </c>
      <c r="C237">
        <v>1</v>
      </c>
      <c r="D237" t="s">
        <v>507</v>
      </c>
    </row>
    <row r="238" spans="1:4" x14ac:dyDescent="0.3">
      <c r="A238" t="s">
        <v>412</v>
      </c>
      <c r="B238" t="s">
        <v>437</v>
      </c>
      <c r="C238">
        <v>2</v>
      </c>
      <c r="D238" t="s">
        <v>506</v>
      </c>
    </row>
    <row r="239" spans="1:4" x14ac:dyDescent="0.3">
      <c r="A239" t="s">
        <v>412</v>
      </c>
      <c r="B239" t="s">
        <v>437</v>
      </c>
      <c r="C239">
        <v>3</v>
      </c>
      <c r="D239" t="s">
        <v>505</v>
      </c>
    </row>
    <row r="240" spans="1:4" x14ac:dyDescent="0.3">
      <c r="A240" t="s">
        <v>412</v>
      </c>
      <c r="B240" t="s">
        <v>437</v>
      </c>
      <c r="C240">
        <v>4</v>
      </c>
      <c r="D240" t="s">
        <v>507</v>
      </c>
    </row>
    <row r="241" spans="1:4" x14ac:dyDescent="0.3">
      <c r="A241" t="s">
        <v>412</v>
      </c>
      <c r="B241" t="s">
        <v>437</v>
      </c>
      <c r="C241">
        <v>5</v>
      </c>
      <c r="D241" t="s">
        <v>505</v>
      </c>
    </row>
    <row r="242" spans="1:4" x14ac:dyDescent="0.3">
      <c r="A242" t="s">
        <v>412</v>
      </c>
      <c r="B242" t="s">
        <v>428</v>
      </c>
      <c r="C242">
        <v>1</v>
      </c>
      <c r="D242" t="s">
        <v>507</v>
      </c>
    </row>
    <row r="243" spans="1:4" x14ac:dyDescent="0.3">
      <c r="A243" t="s">
        <v>412</v>
      </c>
      <c r="B243" t="s">
        <v>428</v>
      </c>
      <c r="C243">
        <v>2</v>
      </c>
      <c r="D243" t="s">
        <v>507</v>
      </c>
    </row>
    <row r="244" spans="1:4" x14ac:dyDescent="0.3">
      <c r="A244" t="s">
        <v>412</v>
      </c>
      <c r="B244" t="s">
        <v>428</v>
      </c>
      <c r="C244">
        <v>3</v>
      </c>
      <c r="D244" t="s">
        <v>505</v>
      </c>
    </row>
    <row r="245" spans="1:4" x14ac:dyDescent="0.3">
      <c r="A245" t="s">
        <v>412</v>
      </c>
      <c r="B245" t="s">
        <v>428</v>
      </c>
      <c r="C245">
        <v>4</v>
      </c>
      <c r="D245" t="s">
        <v>506</v>
      </c>
    </row>
    <row r="246" spans="1:4" x14ac:dyDescent="0.3">
      <c r="A246" t="s">
        <v>412</v>
      </c>
      <c r="B246" t="s">
        <v>428</v>
      </c>
      <c r="C246">
        <v>5</v>
      </c>
      <c r="D246" t="s">
        <v>507</v>
      </c>
    </row>
    <row r="247" spans="1:4" x14ac:dyDescent="0.3">
      <c r="A247" t="s">
        <v>412</v>
      </c>
      <c r="B247" t="s">
        <v>424</v>
      </c>
      <c r="C247">
        <v>1</v>
      </c>
      <c r="D247" t="s">
        <v>505</v>
      </c>
    </row>
    <row r="248" spans="1:4" x14ac:dyDescent="0.3">
      <c r="A248" t="s">
        <v>412</v>
      </c>
      <c r="B248" t="s">
        <v>424</v>
      </c>
      <c r="C248">
        <v>2</v>
      </c>
      <c r="D248" t="s">
        <v>506</v>
      </c>
    </row>
    <row r="249" spans="1:4" x14ac:dyDescent="0.3">
      <c r="A249" t="s">
        <v>412</v>
      </c>
      <c r="B249" t="s">
        <v>424</v>
      </c>
      <c r="C249">
        <v>3</v>
      </c>
      <c r="D249" t="s">
        <v>505</v>
      </c>
    </row>
    <row r="250" spans="1:4" x14ac:dyDescent="0.3">
      <c r="A250" t="s">
        <v>412</v>
      </c>
      <c r="B250" t="s">
        <v>424</v>
      </c>
      <c r="C250">
        <v>4</v>
      </c>
      <c r="D250" t="s">
        <v>505</v>
      </c>
    </row>
    <row r="251" spans="1:4" x14ac:dyDescent="0.3">
      <c r="A251" t="s">
        <v>412</v>
      </c>
      <c r="B251" t="s">
        <v>424</v>
      </c>
      <c r="C251">
        <v>5</v>
      </c>
      <c r="D251" t="s">
        <v>505</v>
      </c>
    </row>
    <row r="252" spans="1:4" x14ac:dyDescent="0.3">
      <c r="A252" t="s">
        <v>412</v>
      </c>
      <c r="B252" t="s">
        <v>413</v>
      </c>
      <c r="C252">
        <v>1</v>
      </c>
      <c r="D252" t="s">
        <v>505</v>
      </c>
    </row>
    <row r="253" spans="1:4" x14ac:dyDescent="0.3">
      <c r="A253" t="s">
        <v>412</v>
      </c>
      <c r="B253" t="s">
        <v>413</v>
      </c>
      <c r="C253">
        <v>2</v>
      </c>
      <c r="D253" t="s">
        <v>505</v>
      </c>
    </row>
    <row r="254" spans="1:4" x14ac:dyDescent="0.3">
      <c r="A254" t="s">
        <v>412</v>
      </c>
      <c r="B254" t="s">
        <v>413</v>
      </c>
      <c r="C254">
        <v>3</v>
      </c>
      <c r="D254" t="s">
        <v>505</v>
      </c>
    </row>
    <row r="255" spans="1:4" x14ac:dyDescent="0.3">
      <c r="A255" t="s">
        <v>412</v>
      </c>
      <c r="B255" t="s">
        <v>413</v>
      </c>
      <c r="C255">
        <v>4</v>
      </c>
      <c r="D255" t="s">
        <v>505</v>
      </c>
    </row>
    <row r="256" spans="1:4" x14ac:dyDescent="0.3">
      <c r="A256" t="s">
        <v>412</v>
      </c>
      <c r="B256" t="s">
        <v>413</v>
      </c>
      <c r="C256">
        <v>5</v>
      </c>
      <c r="D256" t="s">
        <v>505</v>
      </c>
    </row>
    <row r="257" spans="1:4" x14ac:dyDescent="0.3">
      <c r="A257" t="s">
        <v>412</v>
      </c>
      <c r="B257" t="s">
        <v>446</v>
      </c>
      <c r="C257">
        <v>1</v>
      </c>
      <c r="D257" t="s">
        <v>505</v>
      </c>
    </row>
    <row r="258" spans="1:4" x14ac:dyDescent="0.3">
      <c r="A258" t="s">
        <v>412</v>
      </c>
      <c r="B258" t="s">
        <v>446</v>
      </c>
      <c r="C258">
        <v>2</v>
      </c>
      <c r="D258" t="s">
        <v>505</v>
      </c>
    </row>
    <row r="259" spans="1:4" x14ac:dyDescent="0.3">
      <c r="A259" t="s">
        <v>412</v>
      </c>
      <c r="B259" t="s">
        <v>446</v>
      </c>
      <c r="C259">
        <v>3</v>
      </c>
      <c r="D259" t="s">
        <v>505</v>
      </c>
    </row>
    <row r="260" spans="1:4" x14ac:dyDescent="0.3">
      <c r="A260" t="s">
        <v>412</v>
      </c>
      <c r="B260" t="s">
        <v>446</v>
      </c>
      <c r="C260">
        <v>4</v>
      </c>
      <c r="D260" t="s">
        <v>507</v>
      </c>
    </row>
    <row r="261" spans="1:4" x14ac:dyDescent="0.3">
      <c r="A261" t="s">
        <v>412</v>
      </c>
      <c r="B261" t="s">
        <v>446</v>
      </c>
      <c r="C261">
        <v>5</v>
      </c>
      <c r="D261" t="s">
        <v>506</v>
      </c>
    </row>
    <row r="262" spans="1:4" x14ac:dyDescent="0.3">
      <c r="A262" t="s">
        <v>412</v>
      </c>
      <c r="B262" t="s">
        <v>432</v>
      </c>
      <c r="C262">
        <v>1</v>
      </c>
      <c r="D262" t="s">
        <v>506</v>
      </c>
    </row>
    <row r="263" spans="1:4" x14ac:dyDescent="0.3">
      <c r="A263" t="s">
        <v>412</v>
      </c>
      <c r="B263" t="s">
        <v>432</v>
      </c>
      <c r="C263">
        <v>2</v>
      </c>
      <c r="D263" t="s">
        <v>505</v>
      </c>
    </row>
    <row r="264" spans="1:4" x14ac:dyDescent="0.3">
      <c r="A264" t="s">
        <v>412</v>
      </c>
      <c r="B264" t="s">
        <v>432</v>
      </c>
      <c r="C264">
        <v>3</v>
      </c>
      <c r="D264" t="s">
        <v>507</v>
      </c>
    </row>
    <row r="265" spans="1:4" x14ac:dyDescent="0.3">
      <c r="A265" t="s">
        <v>412</v>
      </c>
      <c r="B265" t="s">
        <v>432</v>
      </c>
      <c r="C265">
        <v>4</v>
      </c>
      <c r="D265" t="s">
        <v>506</v>
      </c>
    </row>
    <row r="266" spans="1:4" x14ac:dyDescent="0.3">
      <c r="A266" t="s">
        <v>412</v>
      </c>
      <c r="B266" t="s">
        <v>432</v>
      </c>
      <c r="C266">
        <v>5</v>
      </c>
      <c r="D266" t="s">
        <v>506</v>
      </c>
    </row>
    <row r="267" spans="1:4" x14ac:dyDescent="0.3">
      <c r="A267" t="s">
        <v>412</v>
      </c>
      <c r="B267" t="s">
        <v>449</v>
      </c>
      <c r="C267">
        <v>1</v>
      </c>
      <c r="D267" t="s">
        <v>507</v>
      </c>
    </row>
    <row r="268" spans="1:4" x14ac:dyDescent="0.3">
      <c r="A268" t="s">
        <v>412</v>
      </c>
      <c r="B268" t="s">
        <v>449</v>
      </c>
      <c r="C268">
        <v>2</v>
      </c>
      <c r="D268" t="s">
        <v>507</v>
      </c>
    </row>
    <row r="269" spans="1:4" x14ac:dyDescent="0.3">
      <c r="A269" t="s">
        <v>412</v>
      </c>
      <c r="B269" t="s">
        <v>449</v>
      </c>
      <c r="C269">
        <v>3</v>
      </c>
      <c r="D269" t="s">
        <v>505</v>
      </c>
    </row>
    <row r="270" spans="1:4" x14ac:dyDescent="0.3">
      <c r="A270" t="s">
        <v>412</v>
      </c>
      <c r="B270" t="s">
        <v>449</v>
      </c>
      <c r="C270">
        <v>4</v>
      </c>
      <c r="D270" t="s">
        <v>507</v>
      </c>
    </row>
    <row r="271" spans="1:4" x14ac:dyDescent="0.3">
      <c r="A271" t="s">
        <v>412</v>
      </c>
      <c r="B271" t="s">
        <v>449</v>
      </c>
      <c r="C271">
        <v>5</v>
      </c>
      <c r="D271" t="s">
        <v>505</v>
      </c>
    </row>
    <row r="272" spans="1:4" x14ac:dyDescent="0.3">
      <c r="A272" t="s">
        <v>412</v>
      </c>
      <c r="B272" t="s">
        <v>454</v>
      </c>
      <c r="C272">
        <v>1</v>
      </c>
      <c r="D272" t="s">
        <v>507</v>
      </c>
    </row>
    <row r="273" spans="1:4" x14ac:dyDescent="0.3">
      <c r="A273" t="s">
        <v>412</v>
      </c>
      <c r="B273" t="s">
        <v>454</v>
      </c>
      <c r="C273">
        <v>2</v>
      </c>
      <c r="D273" t="s">
        <v>506</v>
      </c>
    </row>
    <row r="274" spans="1:4" x14ac:dyDescent="0.3">
      <c r="A274" t="s">
        <v>412</v>
      </c>
      <c r="B274" t="s">
        <v>454</v>
      </c>
      <c r="C274">
        <v>3</v>
      </c>
      <c r="D274" t="s">
        <v>505</v>
      </c>
    </row>
    <row r="275" spans="1:4" x14ac:dyDescent="0.3">
      <c r="A275" t="s">
        <v>412</v>
      </c>
      <c r="B275" t="s">
        <v>454</v>
      </c>
      <c r="C275">
        <v>4</v>
      </c>
      <c r="D275" t="s">
        <v>505</v>
      </c>
    </row>
    <row r="276" spans="1:4" x14ac:dyDescent="0.3">
      <c r="A276" t="s">
        <v>412</v>
      </c>
      <c r="B276" t="s">
        <v>454</v>
      </c>
      <c r="C276">
        <v>5</v>
      </c>
      <c r="D276" t="s">
        <v>506</v>
      </c>
    </row>
    <row r="277" spans="1:4" x14ac:dyDescent="0.3">
      <c r="A277" t="s">
        <v>412</v>
      </c>
      <c r="B277" t="s">
        <v>442</v>
      </c>
      <c r="C277">
        <v>1</v>
      </c>
      <c r="D277" t="s">
        <v>505</v>
      </c>
    </row>
    <row r="278" spans="1:4" x14ac:dyDescent="0.3">
      <c r="A278" t="s">
        <v>412</v>
      </c>
      <c r="B278" t="s">
        <v>442</v>
      </c>
      <c r="C278">
        <v>2</v>
      </c>
      <c r="D278" t="s">
        <v>507</v>
      </c>
    </row>
    <row r="279" spans="1:4" x14ac:dyDescent="0.3">
      <c r="A279" t="s">
        <v>412</v>
      </c>
      <c r="B279" t="s">
        <v>442</v>
      </c>
      <c r="C279">
        <v>3</v>
      </c>
      <c r="D279" t="s">
        <v>507</v>
      </c>
    </row>
    <row r="280" spans="1:4" x14ac:dyDescent="0.3">
      <c r="A280" t="s">
        <v>412</v>
      </c>
      <c r="B280" t="s">
        <v>442</v>
      </c>
      <c r="C280">
        <v>4</v>
      </c>
      <c r="D280" t="s">
        <v>505</v>
      </c>
    </row>
    <row r="281" spans="1:4" x14ac:dyDescent="0.3">
      <c r="A281" t="s">
        <v>412</v>
      </c>
      <c r="B281" t="s">
        <v>442</v>
      </c>
      <c r="C281">
        <v>5</v>
      </c>
      <c r="D281" t="s">
        <v>506</v>
      </c>
    </row>
    <row r="282" spans="1:4" x14ac:dyDescent="0.3">
      <c r="A282" t="s">
        <v>34</v>
      </c>
      <c r="B282" t="s">
        <v>92</v>
      </c>
      <c r="C282">
        <v>1</v>
      </c>
      <c r="D282" t="s">
        <v>506</v>
      </c>
    </row>
    <row r="283" spans="1:4" x14ac:dyDescent="0.3">
      <c r="A283" t="s">
        <v>34</v>
      </c>
      <c r="B283" t="s">
        <v>92</v>
      </c>
      <c r="C283">
        <v>2</v>
      </c>
      <c r="D283" t="s">
        <v>506</v>
      </c>
    </row>
    <row r="284" spans="1:4" x14ac:dyDescent="0.3">
      <c r="A284" t="s">
        <v>34</v>
      </c>
      <c r="B284" t="s">
        <v>92</v>
      </c>
      <c r="C284">
        <v>3</v>
      </c>
      <c r="D284" t="s">
        <v>507</v>
      </c>
    </row>
    <row r="285" spans="1:4" x14ac:dyDescent="0.3">
      <c r="A285" t="s">
        <v>34</v>
      </c>
      <c r="B285" t="s">
        <v>92</v>
      </c>
      <c r="C285">
        <v>4</v>
      </c>
      <c r="D285" t="s">
        <v>505</v>
      </c>
    </row>
    <row r="286" spans="1:4" x14ac:dyDescent="0.3">
      <c r="A286" t="s">
        <v>34</v>
      </c>
      <c r="B286" t="s">
        <v>92</v>
      </c>
      <c r="C286">
        <v>5</v>
      </c>
      <c r="D286" t="s">
        <v>507</v>
      </c>
    </row>
    <row r="287" spans="1:4" x14ac:dyDescent="0.3">
      <c r="A287" t="s">
        <v>34</v>
      </c>
      <c r="B287" t="s">
        <v>41</v>
      </c>
      <c r="C287">
        <v>1</v>
      </c>
      <c r="D287" t="s">
        <v>505</v>
      </c>
    </row>
    <row r="288" spans="1:4" x14ac:dyDescent="0.3">
      <c r="A288" t="s">
        <v>34</v>
      </c>
      <c r="B288" t="s">
        <v>41</v>
      </c>
      <c r="C288">
        <v>2</v>
      </c>
      <c r="D288" t="s">
        <v>505</v>
      </c>
    </row>
    <row r="289" spans="1:4" x14ac:dyDescent="0.3">
      <c r="A289" t="s">
        <v>34</v>
      </c>
      <c r="B289" t="s">
        <v>41</v>
      </c>
      <c r="C289">
        <v>3</v>
      </c>
      <c r="D289" t="s">
        <v>506</v>
      </c>
    </row>
    <row r="290" spans="1:4" x14ac:dyDescent="0.3">
      <c r="A290" t="s">
        <v>34</v>
      </c>
      <c r="B290" t="s">
        <v>41</v>
      </c>
      <c r="C290">
        <v>4</v>
      </c>
      <c r="D290" t="s">
        <v>505</v>
      </c>
    </row>
    <row r="291" spans="1:4" x14ac:dyDescent="0.3">
      <c r="A291" t="s">
        <v>34</v>
      </c>
      <c r="B291" t="s">
        <v>41</v>
      </c>
      <c r="C291">
        <v>5</v>
      </c>
      <c r="D291" t="s">
        <v>506</v>
      </c>
    </row>
    <row r="292" spans="1:4" x14ac:dyDescent="0.3">
      <c r="A292" t="s">
        <v>34</v>
      </c>
      <c r="B292" t="s">
        <v>69</v>
      </c>
      <c r="C292">
        <v>1</v>
      </c>
      <c r="D292" t="s">
        <v>505</v>
      </c>
    </row>
    <row r="293" spans="1:4" x14ac:dyDescent="0.3">
      <c r="A293" t="s">
        <v>34</v>
      </c>
      <c r="B293" t="s">
        <v>69</v>
      </c>
      <c r="C293">
        <v>2</v>
      </c>
      <c r="D293" t="s">
        <v>507</v>
      </c>
    </row>
    <row r="294" spans="1:4" x14ac:dyDescent="0.3">
      <c r="A294" t="s">
        <v>34</v>
      </c>
      <c r="B294" t="s">
        <v>69</v>
      </c>
      <c r="C294">
        <v>3</v>
      </c>
      <c r="D294" t="s">
        <v>505</v>
      </c>
    </row>
    <row r="295" spans="1:4" x14ac:dyDescent="0.3">
      <c r="A295" t="s">
        <v>34</v>
      </c>
      <c r="B295" t="s">
        <v>69</v>
      </c>
      <c r="C295">
        <v>4</v>
      </c>
      <c r="D295" t="s">
        <v>505</v>
      </c>
    </row>
    <row r="296" spans="1:4" x14ac:dyDescent="0.3">
      <c r="A296" t="s">
        <v>34</v>
      </c>
      <c r="B296" t="s">
        <v>69</v>
      </c>
      <c r="C296">
        <v>5</v>
      </c>
      <c r="D296" t="s">
        <v>505</v>
      </c>
    </row>
    <row r="297" spans="1:4" x14ac:dyDescent="0.3">
      <c r="A297" t="s">
        <v>34</v>
      </c>
      <c r="B297" t="s">
        <v>96</v>
      </c>
      <c r="C297">
        <v>1</v>
      </c>
      <c r="D297" t="s">
        <v>505</v>
      </c>
    </row>
    <row r="298" spans="1:4" x14ac:dyDescent="0.3">
      <c r="A298" t="s">
        <v>34</v>
      </c>
      <c r="B298" t="s">
        <v>96</v>
      </c>
      <c r="C298">
        <v>2</v>
      </c>
      <c r="D298" t="s">
        <v>507</v>
      </c>
    </row>
    <row r="299" spans="1:4" x14ac:dyDescent="0.3">
      <c r="A299" t="s">
        <v>34</v>
      </c>
      <c r="B299" t="s">
        <v>96</v>
      </c>
      <c r="C299">
        <v>3</v>
      </c>
      <c r="D299" t="s">
        <v>505</v>
      </c>
    </row>
    <row r="300" spans="1:4" x14ac:dyDescent="0.3">
      <c r="A300" t="s">
        <v>34</v>
      </c>
      <c r="B300" t="s">
        <v>96</v>
      </c>
      <c r="C300">
        <v>4</v>
      </c>
      <c r="D300" t="s">
        <v>505</v>
      </c>
    </row>
    <row r="301" spans="1:4" x14ac:dyDescent="0.3">
      <c r="A301" t="s">
        <v>34</v>
      </c>
      <c r="B301" t="s">
        <v>96</v>
      </c>
      <c r="C301">
        <v>5</v>
      </c>
      <c r="D301" t="s">
        <v>507</v>
      </c>
    </row>
    <row r="302" spans="1:4" x14ac:dyDescent="0.3">
      <c r="A302" t="s">
        <v>34</v>
      </c>
      <c r="B302" t="s">
        <v>74</v>
      </c>
      <c r="C302">
        <v>1</v>
      </c>
      <c r="D302" t="s">
        <v>505</v>
      </c>
    </row>
    <row r="303" spans="1:4" x14ac:dyDescent="0.3">
      <c r="A303" t="s">
        <v>34</v>
      </c>
      <c r="B303" t="s">
        <v>74</v>
      </c>
      <c r="C303">
        <v>2</v>
      </c>
      <c r="D303" t="s">
        <v>505</v>
      </c>
    </row>
    <row r="304" spans="1:4" x14ac:dyDescent="0.3">
      <c r="A304" t="s">
        <v>34</v>
      </c>
      <c r="B304" t="s">
        <v>74</v>
      </c>
      <c r="C304">
        <v>3</v>
      </c>
      <c r="D304" t="s">
        <v>505</v>
      </c>
    </row>
    <row r="305" spans="1:4" x14ac:dyDescent="0.3">
      <c r="A305" t="s">
        <v>34</v>
      </c>
      <c r="B305" t="s">
        <v>74</v>
      </c>
      <c r="C305">
        <v>4</v>
      </c>
      <c r="D305" t="s">
        <v>506</v>
      </c>
    </row>
    <row r="306" spans="1:4" x14ac:dyDescent="0.3">
      <c r="A306" t="s">
        <v>34</v>
      </c>
      <c r="B306" t="s">
        <v>74</v>
      </c>
      <c r="C306">
        <v>5</v>
      </c>
      <c r="D306" t="s">
        <v>506</v>
      </c>
    </row>
    <row r="307" spans="1:4" x14ac:dyDescent="0.3">
      <c r="A307" t="s">
        <v>34</v>
      </c>
      <c r="B307" t="s">
        <v>51</v>
      </c>
      <c r="C307">
        <v>1</v>
      </c>
      <c r="D307" t="s">
        <v>507</v>
      </c>
    </row>
    <row r="308" spans="1:4" x14ac:dyDescent="0.3">
      <c r="A308" t="s">
        <v>34</v>
      </c>
      <c r="B308" t="s">
        <v>51</v>
      </c>
      <c r="C308">
        <v>2</v>
      </c>
      <c r="D308" t="s">
        <v>505</v>
      </c>
    </row>
    <row r="309" spans="1:4" x14ac:dyDescent="0.3">
      <c r="A309" t="s">
        <v>34</v>
      </c>
      <c r="B309" t="s">
        <v>51</v>
      </c>
      <c r="C309">
        <v>3</v>
      </c>
      <c r="D309" t="s">
        <v>505</v>
      </c>
    </row>
    <row r="310" spans="1:4" x14ac:dyDescent="0.3">
      <c r="A310" t="s">
        <v>34</v>
      </c>
      <c r="B310" t="s">
        <v>51</v>
      </c>
      <c r="C310">
        <v>4</v>
      </c>
      <c r="D310" t="s">
        <v>507</v>
      </c>
    </row>
    <row r="311" spans="1:4" x14ac:dyDescent="0.3">
      <c r="A311" t="s">
        <v>34</v>
      </c>
      <c r="B311" t="s">
        <v>51</v>
      </c>
      <c r="C311">
        <v>5</v>
      </c>
      <c r="D311" t="s">
        <v>506</v>
      </c>
    </row>
    <row r="312" spans="1:4" x14ac:dyDescent="0.3">
      <c r="A312" t="s">
        <v>34</v>
      </c>
      <c r="B312" t="s">
        <v>87</v>
      </c>
      <c r="C312">
        <v>1</v>
      </c>
      <c r="D312" t="s">
        <v>507</v>
      </c>
    </row>
    <row r="313" spans="1:4" x14ac:dyDescent="0.3">
      <c r="A313" t="s">
        <v>34</v>
      </c>
      <c r="B313" t="s">
        <v>87</v>
      </c>
      <c r="C313">
        <v>2</v>
      </c>
      <c r="D313" t="s">
        <v>507</v>
      </c>
    </row>
    <row r="314" spans="1:4" x14ac:dyDescent="0.3">
      <c r="A314" t="s">
        <v>34</v>
      </c>
      <c r="B314" t="s">
        <v>87</v>
      </c>
      <c r="C314">
        <v>3</v>
      </c>
      <c r="D314" t="s">
        <v>505</v>
      </c>
    </row>
    <row r="315" spans="1:4" x14ac:dyDescent="0.3">
      <c r="A315" t="s">
        <v>34</v>
      </c>
      <c r="B315" t="s">
        <v>87</v>
      </c>
      <c r="C315">
        <v>4</v>
      </c>
      <c r="D315" t="s">
        <v>506</v>
      </c>
    </row>
    <row r="316" spans="1:4" x14ac:dyDescent="0.3">
      <c r="A316" t="s">
        <v>34</v>
      </c>
      <c r="B316" t="s">
        <v>87</v>
      </c>
      <c r="C316">
        <v>5</v>
      </c>
      <c r="D316" t="s">
        <v>506</v>
      </c>
    </row>
    <row r="317" spans="1:4" x14ac:dyDescent="0.3">
      <c r="A317" t="s">
        <v>34</v>
      </c>
      <c r="B317" t="s">
        <v>106</v>
      </c>
      <c r="C317">
        <v>1</v>
      </c>
      <c r="D317" t="s">
        <v>507</v>
      </c>
    </row>
    <row r="318" spans="1:4" x14ac:dyDescent="0.3">
      <c r="A318" t="s">
        <v>34</v>
      </c>
      <c r="B318" t="s">
        <v>106</v>
      </c>
      <c r="C318">
        <v>2</v>
      </c>
      <c r="D318" t="s">
        <v>507</v>
      </c>
    </row>
    <row r="319" spans="1:4" x14ac:dyDescent="0.3">
      <c r="A319" t="s">
        <v>34</v>
      </c>
      <c r="B319" t="s">
        <v>106</v>
      </c>
      <c r="C319">
        <v>3</v>
      </c>
      <c r="D319" t="s">
        <v>505</v>
      </c>
    </row>
    <row r="320" spans="1:4" x14ac:dyDescent="0.3">
      <c r="A320" t="s">
        <v>34</v>
      </c>
      <c r="B320" t="s">
        <v>106</v>
      </c>
      <c r="C320">
        <v>4</v>
      </c>
      <c r="D320" t="s">
        <v>507</v>
      </c>
    </row>
    <row r="321" spans="1:4" x14ac:dyDescent="0.3">
      <c r="A321" t="s">
        <v>34</v>
      </c>
      <c r="B321" t="s">
        <v>106</v>
      </c>
      <c r="C321">
        <v>5</v>
      </c>
      <c r="D321" t="s">
        <v>507</v>
      </c>
    </row>
    <row r="322" spans="1:4" x14ac:dyDescent="0.3">
      <c r="A322" t="s">
        <v>34</v>
      </c>
      <c r="B322" t="s">
        <v>111</v>
      </c>
      <c r="C322">
        <v>1</v>
      </c>
      <c r="D322" t="s">
        <v>507</v>
      </c>
    </row>
    <row r="323" spans="1:4" x14ac:dyDescent="0.3">
      <c r="A323" t="s">
        <v>34</v>
      </c>
      <c r="B323" t="s">
        <v>111</v>
      </c>
      <c r="C323">
        <v>2</v>
      </c>
      <c r="D323" t="s">
        <v>505</v>
      </c>
    </row>
    <row r="324" spans="1:4" x14ac:dyDescent="0.3">
      <c r="A324" t="s">
        <v>34</v>
      </c>
      <c r="B324" t="s">
        <v>111</v>
      </c>
      <c r="C324">
        <v>3</v>
      </c>
      <c r="D324" t="s">
        <v>505</v>
      </c>
    </row>
    <row r="325" spans="1:4" x14ac:dyDescent="0.3">
      <c r="A325" t="s">
        <v>34</v>
      </c>
      <c r="B325" t="s">
        <v>111</v>
      </c>
      <c r="C325">
        <v>4</v>
      </c>
      <c r="D325" t="s">
        <v>506</v>
      </c>
    </row>
    <row r="326" spans="1:4" x14ac:dyDescent="0.3">
      <c r="A326" t="s">
        <v>34</v>
      </c>
      <c r="B326" t="s">
        <v>111</v>
      </c>
      <c r="C326">
        <v>5</v>
      </c>
      <c r="D326" t="s">
        <v>506</v>
      </c>
    </row>
    <row r="327" spans="1:4" x14ac:dyDescent="0.3">
      <c r="A327" t="s">
        <v>34</v>
      </c>
      <c r="B327" t="s">
        <v>116</v>
      </c>
      <c r="C327">
        <v>1</v>
      </c>
      <c r="D327" t="s">
        <v>507</v>
      </c>
    </row>
    <row r="328" spans="1:4" x14ac:dyDescent="0.3">
      <c r="A328" t="s">
        <v>34</v>
      </c>
      <c r="B328" t="s">
        <v>116</v>
      </c>
      <c r="C328">
        <v>2</v>
      </c>
      <c r="D328" t="s">
        <v>507</v>
      </c>
    </row>
    <row r="329" spans="1:4" x14ac:dyDescent="0.3">
      <c r="A329" t="s">
        <v>34</v>
      </c>
      <c r="B329" t="s">
        <v>116</v>
      </c>
      <c r="C329">
        <v>3</v>
      </c>
      <c r="D329" t="s">
        <v>506</v>
      </c>
    </row>
    <row r="330" spans="1:4" x14ac:dyDescent="0.3">
      <c r="A330" t="s">
        <v>34</v>
      </c>
      <c r="B330" t="s">
        <v>116</v>
      </c>
      <c r="C330">
        <v>4</v>
      </c>
      <c r="D330" t="s">
        <v>506</v>
      </c>
    </row>
    <row r="331" spans="1:4" x14ac:dyDescent="0.3">
      <c r="A331" t="s">
        <v>34</v>
      </c>
      <c r="B331" t="s">
        <v>116</v>
      </c>
      <c r="C331">
        <v>5</v>
      </c>
      <c r="D331" t="s">
        <v>506</v>
      </c>
    </row>
    <row r="332" spans="1:4" x14ac:dyDescent="0.3">
      <c r="A332" t="s">
        <v>34</v>
      </c>
      <c r="B332" t="s">
        <v>125</v>
      </c>
      <c r="C332">
        <v>1</v>
      </c>
      <c r="D332" t="s">
        <v>506</v>
      </c>
    </row>
    <row r="333" spans="1:4" x14ac:dyDescent="0.3">
      <c r="A333" t="s">
        <v>34</v>
      </c>
      <c r="B333" t="s">
        <v>125</v>
      </c>
      <c r="C333">
        <v>2</v>
      </c>
      <c r="D333" t="s">
        <v>507</v>
      </c>
    </row>
    <row r="334" spans="1:4" x14ac:dyDescent="0.3">
      <c r="A334" t="s">
        <v>34</v>
      </c>
      <c r="B334" t="s">
        <v>125</v>
      </c>
      <c r="C334">
        <v>3</v>
      </c>
      <c r="D334" t="s">
        <v>505</v>
      </c>
    </row>
    <row r="335" spans="1:4" x14ac:dyDescent="0.3">
      <c r="A335" t="s">
        <v>34</v>
      </c>
      <c r="B335" t="s">
        <v>125</v>
      </c>
      <c r="C335">
        <v>4</v>
      </c>
      <c r="D335" t="s">
        <v>507</v>
      </c>
    </row>
    <row r="336" spans="1:4" x14ac:dyDescent="0.3">
      <c r="A336" t="s">
        <v>34</v>
      </c>
      <c r="B336" t="s">
        <v>125</v>
      </c>
      <c r="C336">
        <v>5</v>
      </c>
      <c r="D336" t="s">
        <v>506</v>
      </c>
    </row>
    <row r="337" spans="1:4" x14ac:dyDescent="0.3">
      <c r="A337" t="s">
        <v>34</v>
      </c>
      <c r="B337" t="s">
        <v>47</v>
      </c>
      <c r="C337">
        <v>1</v>
      </c>
      <c r="D337" t="s">
        <v>505</v>
      </c>
    </row>
    <row r="338" spans="1:4" x14ac:dyDescent="0.3">
      <c r="A338" t="s">
        <v>34</v>
      </c>
      <c r="B338" t="s">
        <v>47</v>
      </c>
      <c r="C338">
        <v>2</v>
      </c>
      <c r="D338" t="s">
        <v>505</v>
      </c>
    </row>
    <row r="339" spans="1:4" x14ac:dyDescent="0.3">
      <c r="A339" t="s">
        <v>34</v>
      </c>
      <c r="B339" t="s">
        <v>47</v>
      </c>
      <c r="C339">
        <v>3</v>
      </c>
      <c r="D339" t="s">
        <v>505</v>
      </c>
    </row>
    <row r="340" spans="1:4" x14ac:dyDescent="0.3">
      <c r="A340" t="s">
        <v>34</v>
      </c>
      <c r="B340" t="s">
        <v>47</v>
      </c>
      <c r="C340">
        <v>4</v>
      </c>
      <c r="D340" t="s">
        <v>507</v>
      </c>
    </row>
    <row r="341" spans="1:4" x14ac:dyDescent="0.3">
      <c r="A341" t="s">
        <v>34</v>
      </c>
      <c r="B341" t="s">
        <v>47</v>
      </c>
      <c r="C341">
        <v>5</v>
      </c>
      <c r="D341" t="s">
        <v>505</v>
      </c>
    </row>
    <row r="342" spans="1:4" x14ac:dyDescent="0.3">
      <c r="A342" t="s">
        <v>34</v>
      </c>
      <c r="B342" t="s">
        <v>35</v>
      </c>
      <c r="C342">
        <v>1</v>
      </c>
      <c r="D342" t="s">
        <v>506</v>
      </c>
    </row>
    <row r="343" spans="1:4" x14ac:dyDescent="0.3">
      <c r="A343" t="s">
        <v>34</v>
      </c>
      <c r="B343" t="s">
        <v>35</v>
      </c>
      <c r="C343">
        <v>2</v>
      </c>
      <c r="D343" t="s">
        <v>505</v>
      </c>
    </row>
    <row r="344" spans="1:4" x14ac:dyDescent="0.3">
      <c r="A344" t="s">
        <v>34</v>
      </c>
      <c r="B344" t="s">
        <v>35</v>
      </c>
      <c r="C344">
        <v>3</v>
      </c>
      <c r="D344" t="s">
        <v>505</v>
      </c>
    </row>
    <row r="345" spans="1:4" x14ac:dyDescent="0.3">
      <c r="A345" t="s">
        <v>34</v>
      </c>
      <c r="B345" t="s">
        <v>35</v>
      </c>
      <c r="C345">
        <v>4</v>
      </c>
      <c r="D345" t="s">
        <v>505</v>
      </c>
    </row>
    <row r="346" spans="1:4" x14ac:dyDescent="0.3">
      <c r="A346" t="s">
        <v>34</v>
      </c>
      <c r="B346" t="s">
        <v>35</v>
      </c>
      <c r="C346">
        <v>5</v>
      </c>
      <c r="D346" t="s">
        <v>505</v>
      </c>
    </row>
    <row r="347" spans="1:4" x14ac:dyDescent="0.3">
      <c r="A347" t="s">
        <v>34</v>
      </c>
      <c r="B347" t="s">
        <v>60</v>
      </c>
      <c r="C347">
        <v>1</v>
      </c>
      <c r="D347" t="s">
        <v>506</v>
      </c>
    </row>
    <row r="348" spans="1:4" x14ac:dyDescent="0.3">
      <c r="A348" t="s">
        <v>34</v>
      </c>
      <c r="B348" t="s">
        <v>60</v>
      </c>
      <c r="C348">
        <v>2</v>
      </c>
      <c r="D348" t="s">
        <v>505</v>
      </c>
    </row>
    <row r="349" spans="1:4" x14ac:dyDescent="0.3">
      <c r="A349" t="s">
        <v>34</v>
      </c>
      <c r="B349" t="s">
        <v>60</v>
      </c>
      <c r="C349">
        <v>3</v>
      </c>
      <c r="D349" t="s">
        <v>507</v>
      </c>
    </row>
    <row r="350" spans="1:4" x14ac:dyDescent="0.3">
      <c r="A350" t="s">
        <v>34</v>
      </c>
      <c r="B350" t="s">
        <v>60</v>
      </c>
      <c r="C350">
        <v>4</v>
      </c>
      <c r="D350" t="s">
        <v>507</v>
      </c>
    </row>
    <row r="351" spans="1:4" x14ac:dyDescent="0.3">
      <c r="A351" t="s">
        <v>34</v>
      </c>
      <c r="B351" t="s">
        <v>60</v>
      </c>
      <c r="C351">
        <v>5</v>
      </c>
      <c r="D351" t="s">
        <v>505</v>
      </c>
    </row>
    <row r="352" spans="1:4" x14ac:dyDescent="0.3">
      <c r="A352" t="s">
        <v>34</v>
      </c>
      <c r="B352" t="s">
        <v>64</v>
      </c>
      <c r="C352">
        <v>1</v>
      </c>
      <c r="D352" t="s">
        <v>505</v>
      </c>
    </row>
    <row r="353" spans="1:4" x14ac:dyDescent="0.3">
      <c r="A353" t="s">
        <v>34</v>
      </c>
      <c r="B353" t="s">
        <v>64</v>
      </c>
      <c r="C353">
        <v>2</v>
      </c>
      <c r="D353" t="s">
        <v>506</v>
      </c>
    </row>
    <row r="354" spans="1:4" x14ac:dyDescent="0.3">
      <c r="A354" t="s">
        <v>34</v>
      </c>
      <c r="B354" t="s">
        <v>64</v>
      </c>
      <c r="C354">
        <v>3</v>
      </c>
      <c r="D354" t="s">
        <v>506</v>
      </c>
    </row>
    <row r="355" spans="1:4" x14ac:dyDescent="0.3">
      <c r="A355" t="s">
        <v>34</v>
      </c>
      <c r="B355" t="s">
        <v>64</v>
      </c>
      <c r="C355">
        <v>4</v>
      </c>
      <c r="D355" t="s">
        <v>505</v>
      </c>
    </row>
    <row r="356" spans="1:4" x14ac:dyDescent="0.3">
      <c r="A356" t="s">
        <v>34</v>
      </c>
      <c r="B356" t="s">
        <v>64</v>
      </c>
      <c r="C356">
        <v>5</v>
      </c>
      <c r="D356" t="s">
        <v>505</v>
      </c>
    </row>
    <row r="357" spans="1:4" x14ac:dyDescent="0.3">
      <c r="A357" t="s">
        <v>34</v>
      </c>
      <c r="B357" t="s">
        <v>82</v>
      </c>
      <c r="C357">
        <v>1</v>
      </c>
      <c r="D357" t="s">
        <v>506</v>
      </c>
    </row>
    <row r="358" spans="1:4" x14ac:dyDescent="0.3">
      <c r="A358" t="s">
        <v>34</v>
      </c>
      <c r="B358" t="s">
        <v>82</v>
      </c>
      <c r="C358">
        <v>2</v>
      </c>
      <c r="D358" t="s">
        <v>505</v>
      </c>
    </row>
    <row r="359" spans="1:4" x14ac:dyDescent="0.3">
      <c r="A359" t="s">
        <v>34</v>
      </c>
      <c r="B359" t="s">
        <v>82</v>
      </c>
      <c r="C359">
        <v>3</v>
      </c>
      <c r="D359" t="s">
        <v>506</v>
      </c>
    </row>
    <row r="360" spans="1:4" x14ac:dyDescent="0.3">
      <c r="A360" t="s">
        <v>34</v>
      </c>
      <c r="B360" t="s">
        <v>82</v>
      </c>
      <c r="C360">
        <v>4</v>
      </c>
      <c r="D360" t="s">
        <v>506</v>
      </c>
    </row>
    <row r="361" spans="1:4" x14ac:dyDescent="0.3">
      <c r="A361" t="s">
        <v>34</v>
      </c>
      <c r="B361" t="s">
        <v>82</v>
      </c>
      <c r="C361">
        <v>5</v>
      </c>
      <c r="D361" t="s">
        <v>505</v>
      </c>
    </row>
    <row r="362" spans="1:4" x14ac:dyDescent="0.3">
      <c r="A362" t="s">
        <v>34</v>
      </c>
      <c r="B362" t="s">
        <v>121</v>
      </c>
      <c r="C362">
        <v>1</v>
      </c>
      <c r="D362" t="s">
        <v>507</v>
      </c>
    </row>
    <row r="363" spans="1:4" x14ac:dyDescent="0.3">
      <c r="A363" t="s">
        <v>34</v>
      </c>
      <c r="B363" t="s">
        <v>121</v>
      </c>
      <c r="C363">
        <v>2</v>
      </c>
      <c r="D363" t="s">
        <v>507</v>
      </c>
    </row>
    <row r="364" spans="1:4" x14ac:dyDescent="0.3">
      <c r="A364" t="s">
        <v>34</v>
      </c>
      <c r="B364" t="s">
        <v>121</v>
      </c>
      <c r="C364">
        <v>3</v>
      </c>
      <c r="D364" t="s">
        <v>505</v>
      </c>
    </row>
    <row r="365" spans="1:4" x14ac:dyDescent="0.3">
      <c r="A365" t="s">
        <v>34</v>
      </c>
      <c r="B365" t="s">
        <v>121</v>
      </c>
      <c r="C365">
        <v>4</v>
      </c>
      <c r="D365" t="s">
        <v>507</v>
      </c>
    </row>
    <row r="366" spans="1:4" x14ac:dyDescent="0.3">
      <c r="A366" t="s">
        <v>34</v>
      </c>
      <c r="B366" t="s">
        <v>121</v>
      </c>
      <c r="C366">
        <v>5</v>
      </c>
      <c r="D366" t="s">
        <v>507</v>
      </c>
    </row>
    <row r="367" spans="1:4" x14ac:dyDescent="0.3">
      <c r="A367" t="s">
        <v>34</v>
      </c>
      <c r="B367" t="s">
        <v>55</v>
      </c>
      <c r="C367">
        <v>1</v>
      </c>
      <c r="D367" t="s">
        <v>506</v>
      </c>
    </row>
    <row r="368" spans="1:4" x14ac:dyDescent="0.3">
      <c r="A368" t="s">
        <v>34</v>
      </c>
      <c r="B368" t="s">
        <v>55</v>
      </c>
      <c r="C368">
        <v>2</v>
      </c>
      <c r="D368" t="s">
        <v>505</v>
      </c>
    </row>
    <row r="369" spans="1:4" x14ac:dyDescent="0.3">
      <c r="A369" t="s">
        <v>34</v>
      </c>
      <c r="B369" t="s">
        <v>55</v>
      </c>
      <c r="C369">
        <v>3</v>
      </c>
      <c r="D369" t="s">
        <v>507</v>
      </c>
    </row>
    <row r="370" spans="1:4" x14ac:dyDescent="0.3">
      <c r="A370" t="s">
        <v>34</v>
      </c>
      <c r="B370" t="s">
        <v>55</v>
      </c>
      <c r="C370">
        <v>4</v>
      </c>
      <c r="D370" t="s">
        <v>507</v>
      </c>
    </row>
    <row r="371" spans="1:4" x14ac:dyDescent="0.3">
      <c r="A371" t="s">
        <v>34</v>
      </c>
      <c r="B371" t="s">
        <v>55</v>
      </c>
      <c r="C371">
        <v>5</v>
      </c>
      <c r="D371" t="s">
        <v>505</v>
      </c>
    </row>
    <row r="372" spans="1:4" x14ac:dyDescent="0.3">
      <c r="A372" t="s">
        <v>34</v>
      </c>
      <c r="B372" t="s">
        <v>79</v>
      </c>
      <c r="C372">
        <v>1</v>
      </c>
      <c r="D372" t="s">
        <v>507</v>
      </c>
    </row>
    <row r="373" spans="1:4" x14ac:dyDescent="0.3">
      <c r="A373" t="s">
        <v>34</v>
      </c>
      <c r="B373" t="s">
        <v>79</v>
      </c>
      <c r="C373">
        <v>2</v>
      </c>
      <c r="D373" t="s">
        <v>505</v>
      </c>
    </row>
    <row r="374" spans="1:4" x14ac:dyDescent="0.3">
      <c r="A374" t="s">
        <v>34</v>
      </c>
      <c r="B374" t="s">
        <v>79</v>
      </c>
      <c r="C374">
        <v>3</v>
      </c>
      <c r="D374" t="s">
        <v>505</v>
      </c>
    </row>
    <row r="375" spans="1:4" x14ac:dyDescent="0.3">
      <c r="A375" t="s">
        <v>34</v>
      </c>
      <c r="B375" t="s">
        <v>79</v>
      </c>
      <c r="C375">
        <v>4</v>
      </c>
      <c r="D375" t="s">
        <v>507</v>
      </c>
    </row>
    <row r="376" spans="1:4" x14ac:dyDescent="0.3">
      <c r="A376" t="s">
        <v>34</v>
      </c>
      <c r="B376" t="s">
        <v>79</v>
      </c>
      <c r="C376">
        <v>5</v>
      </c>
      <c r="D376" t="s">
        <v>506</v>
      </c>
    </row>
    <row r="377" spans="1:4" x14ac:dyDescent="0.3">
      <c r="A377" t="s">
        <v>34</v>
      </c>
      <c r="B377" t="s">
        <v>101</v>
      </c>
      <c r="C377">
        <v>1</v>
      </c>
      <c r="D377" t="s">
        <v>507</v>
      </c>
    </row>
    <row r="378" spans="1:4" x14ac:dyDescent="0.3">
      <c r="A378" t="s">
        <v>34</v>
      </c>
      <c r="B378" t="s">
        <v>101</v>
      </c>
      <c r="C378">
        <v>2</v>
      </c>
      <c r="D378" t="s">
        <v>507</v>
      </c>
    </row>
    <row r="379" spans="1:4" x14ac:dyDescent="0.3">
      <c r="A379" t="s">
        <v>34</v>
      </c>
      <c r="B379" t="s">
        <v>101</v>
      </c>
      <c r="C379">
        <v>3</v>
      </c>
      <c r="D379" t="s">
        <v>505</v>
      </c>
    </row>
    <row r="380" spans="1:4" x14ac:dyDescent="0.3">
      <c r="A380" t="s">
        <v>34</v>
      </c>
      <c r="B380" t="s">
        <v>101</v>
      </c>
      <c r="C380">
        <v>4</v>
      </c>
      <c r="D380" t="s">
        <v>506</v>
      </c>
    </row>
    <row r="381" spans="1:4" x14ac:dyDescent="0.3">
      <c r="A381" t="s">
        <v>34</v>
      </c>
      <c r="B381" t="s">
        <v>101</v>
      </c>
      <c r="C381">
        <v>5</v>
      </c>
      <c r="D381" t="s">
        <v>507</v>
      </c>
    </row>
    <row r="382" spans="1:4" x14ac:dyDescent="0.3">
      <c r="A382" t="s">
        <v>130</v>
      </c>
      <c r="B382" t="s">
        <v>141</v>
      </c>
      <c r="C382">
        <v>1</v>
      </c>
      <c r="D382" t="s">
        <v>506</v>
      </c>
    </row>
    <row r="383" spans="1:4" x14ac:dyDescent="0.3">
      <c r="A383" t="s">
        <v>130</v>
      </c>
      <c r="B383" t="s">
        <v>141</v>
      </c>
      <c r="C383">
        <v>2</v>
      </c>
      <c r="D383" t="s">
        <v>507</v>
      </c>
    </row>
    <row r="384" spans="1:4" x14ac:dyDescent="0.3">
      <c r="A384" t="s">
        <v>130</v>
      </c>
      <c r="B384" t="s">
        <v>141</v>
      </c>
      <c r="C384">
        <v>3</v>
      </c>
      <c r="D384" t="s">
        <v>506</v>
      </c>
    </row>
    <row r="385" spans="1:4" x14ac:dyDescent="0.3">
      <c r="A385" t="s">
        <v>130</v>
      </c>
      <c r="B385" t="s">
        <v>141</v>
      </c>
      <c r="C385">
        <v>4</v>
      </c>
      <c r="D385" t="s">
        <v>505</v>
      </c>
    </row>
    <row r="386" spans="1:4" x14ac:dyDescent="0.3">
      <c r="A386" t="s">
        <v>130</v>
      </c>
      <c r="B386" t="s">
        <v>141</v>
      </c>
      <c r="C386">
        <v>5</v>
      </c>
      <c r="D386" t="s">
        <v>507</v>
      </c>
    </row>
    <row r="387" spans="1:4" x14ac:dyDescent="0.3">
      <c r="A387" t="s">
        <v>130</v>
      </c>
      <c r="B387" t="s">
        <v>210</v>
      </c>
      <c r="C387">
        <v>1</v>
      </c>
      <c r="D387" t="s">
        <v>506</v>
      </c>
    </row>
    <row r="388" spans="1:4" x14ac:dyDescent="0.3">
      <c r="A388" t="s">
        <v>130</v>
      </c>
      <c r="B388" t="s">
        <v>210</v>
      </c>
      <c r="C388">
        <v>2</v>
      </c>
      <c r="D388" t="s">
        <v>506</v>
      </c>
    </row>
    <row r="389" spans="1:4" x14ac:dyDescent="0.3">
      <c r="A389" t="s">
        <v>130</v>
      </c>
      <c r="B389" t="s">
        <v>210</v>
      </c>
      <c r="C389">
        <v>3</v>
      </c>
      <c r="D389" t="s">
        <v>507</v>
      </c>
    </row>
    <row r="390" spans="1:4" x14ac:dyDescent="0.3">
      <c r="A390" t="s">
        <v>130</v>
      </c>
      <c r="B390" t="s">
        <v>210</v>
      </c>
      <c r="C390">
        <v>4</v>
      </c>
      <c r="D390" t="s">
        <v>506</v>
      </c>
    </row>
    <row r="391" spans="1:4" x14ac:dyDescent="0.3">
      <c r="A391" t="s">
        <v>130</v>
      </c>
      <c r="B391" t="s">
        <v>210</v>
      </c>
      <c r="C391">
        <v>5</v>
      </c>
      <c r="D391" t="s">
        <v>506</v>
      </c>
    </row>
    <row r="392" spans="1:4" x14ac:dyDescent="0.3">
      <c r="A392" t="s">
        <v>130</v>
      </c>
      <c r="B392" t="s">
        <v>168</v>
      </c>
      <c r="C392">
        <v>1</v>
      </c>
      <c r="D392" t="s">
        <v>506</v>
      </c>
    </row>
    <row r="393" spans="1:4" x14ac:dyDescent="0.3">
      <c r="A393" t="s">
        <v>130</v>
      </c>
      <c r="B393" t="s">
        <v>168</v>
      </c>
      <c r="C393">
        <v>2</v>
      </c>
      <c r="D393" t="s">
        <v>506</v>
      </c>
    </row>
    <row r="394" spans="1:4" x14ac:dyDescent="0.3">
      <c r="A394" t="s">
        <v>130</v>
      </c>
      <c r="B394" t="s">
        <v>168</v>
      </c>
      <c r="C394">
        <v>3</v>
      </c>
      <c r="D394" t="s">
        <v>506</v>
      </c>
    </row>
    <row r="395" spans="1:4" x14ac:dyDescent="0.3">
      <c r="A395" t="s">
        <v>130</v>
      </c>
      <c r="B395" t="s">
        <v>168</v>
      </c>
      <c r="C395">
        <v>4</v>
      </c>
      <c r="D395" t="s">
        <v>506</v>
      </c>
    </row>
    <row r="396" spans="1:4" x14ac:dyDescent="0.3">
      <c r="A396" t="s">
        <v>130</v>
      </c>
      <c r="B396" t="s">
        <v>168</v>
      </c>
      <c r="C396">
        <v>5</v>
      </c>
      <c r="D396" t="s">
        <v>506</v>
      </c>
    </row>
    <row r="397" spans="1:4" x14ac:dyDescent="0.3">
      <c r="A397" t="s">
        <v>130</v>
      </c>
      <c r="B397" t="s">
        <v>153</v>
      </c>
      <c r="C397">
        <v>1</v>
      </c>
      <c r="D397" t="s">
        <v>506</v>
      </c>
    </row>
    <row r="398" spans="1:4" x14ac:dyDescent="0.3">
      <c r="A398" t="s">
        <v>130</v>
      </c>
      <c r="B398" t="s">
        <v>153</v>
      </c>
      <c r="C398">
        <v>2</v>
      </c>
      <c r="D398" t="s">
        <v>507</v>
      </c>
    </row>
    <row r="399" spans="1:4" x14ac:dyDescent="0.3">
      <c r="A399" t="s">
        <v>130</v>
      </c>
      <c r="B399" t="s">
        <v>153</v>
      </c>
      <c r="C399">
        <v>3</v>
      </c>
      <c r="D399" t="s">
        <v>506</v>
      </c>
    </row>
    <row r="400" spans="1:4" x14ac:dyDescent="0.3">
      <c r="A400" t="s">
        <v>130</v>
      </c>
      <c r="B400" t="s">
        <v>153</v>
      </c>
      <c r="C400">
        <v>4</v>
      </c>
      <c r="D400" t="s">
        <v>506</v>
      </c>
    </row>
    <row r="401" spans="1:4" x14ac:dyDescent="0.3">
      <c r="A401" t="s">
        <v>130</v>
      </c>
      <c r="B401" t="s">
        <v>153</v>
      </c>
      <c r="C401">
        <v>5</v>
      </c>
      <c r="D401" t="s">
        <v>505</v>
      </c>
    </row>
    <row r="402" spans="1:4" x14ac:dyDescent="0.3">
      <c r="A402" t="s">
        <v>130</v>
      </c>
      <c r="B402" t="s">
        <v>144</v>
      </c>
      <c r="C402">
        <v>1</v>
      </c>
      <c r="D402" t="s">
        <v>507</v>
      </c>
    </row>
    <row r="403" spans="1:4" x14ac:dyDescent="0.3">
      <c r="A403" t="s">
        <v>130</v>
      </c>
      <c r="B403" t="s">
        <v>144</v>
      </c>
      <c r="C403">
        <v>2</v>
      </c>
      <c r="D403" t="s">
        <v>505</v>
      </c>
    </row>
    <row r="404" spans="1:4" x14ac:dyDescent="0.3">
      <c r="A404" t="s">
        <v>130</v>
      </c>
      <c r="B404" t="s">
        <v>144</v>
      </c>
      <c r="C404">
        <v>3</v>
      </c>
      <c r="D404" t="s">
        <v>507</v>
      </c>
    </row>
    <row r="405" spans="1:4" x14ac:dyDescent="0.3">
      <c r="A405" t="s">
        <v>130</v>
      </c>
      <c r="B405" t="s">
        <v>144</v>
      </c>
      <c r="C405">
        <v>4</v>
      </c>
      <c r="D405" t="s">
        <v>507</v>
      </c>
    </row>
    <row r="406" spans="1:4" x14ac:dyDescent="0.3">
      <c r="A406" t="s">
        <v>130</v>
      </c>
      <c r="B406" t="s">
        <v>144</v>
      </c>
      <c r="C406">
        <v>5</v>
      </c>
      <c r="D406" t="s">
        <v>505</v>
      </c>
    </row>
    <row r="407" spans="1:4" x14ac:dyDescent="0.3">
      <c r="A407" t="s">
        <v>130</v>
      </c>
      <c r="B407" t="s">
        <v>163</v>
      </c>
      <c r="C407">
        <v>1</v>
      </c>
      <c r="D407" t="s">
        <v>506</v>
      </c>
    </row>
    <row r="408" spans="1:4" x14ac:dyDescent="0.3">
      <c r="A408" t="s">
        <v>130</v>
      </c>
      <c r="B408" t="s">
        <v>163</v>
      </c>
      <c r="C408">
        <v>2</v>
      </c>
      <c r="D408" t="s">
        <v>507</v>
      </c>
    </row>
    <row r="409" spans="1:4" x14ac:dyDescent="0.3">
      <c r="A409" t="s">
        <v>130</v>
      </c>
      <c r="B409" t="s">
        <v>163</v>
      </c>
      <c r="C409">
        <v>3</v>
      </c>
      <c r="D409" t="s">
        <v>506</v>
      </c>
    </row>
    <row r="410" spans="1:4" x14ac:dyDescent="0.3">
      <c r="A410" t="s">
        <v>130</v>
      </c>
      <c r="B410" t="s">
        <v>163</v>
      </c>
      <c r="C410">
        <v>4</v>
      </c>
      <c r="D410" t="s">
        <v>506</v>
      </c>
    </row>
    <row r="411" spans="1:4" x14ac:dyDescent="0.3">
      <c r="A411" t="s">
        <v>130</v>
      </c>
      <c r="B411" t="s">
        <v>163</v>
      </c>
      <c r="C411">
        <v>5</v>
      </c>
      <c r="D411" t="s">
        <v>506</v>
      </c>
    </row>
    <row r="412" spans="1:4" x14ac:dyDescent="0.3">
      <c r="A412" t="s">
        <v>130</v>
      </c>
      <c r="B412" t="s">
        <v>215</v>
      </c>
      <c r="C412">
        <v>1</v>
      </c>
      <c r="D412" t="s">
        <v>505</v>
      </c>
    </row>
    <row r="413" spans="1:4" x14ac:dyDescent="0.3">
      <c r="A413" t="s">
        <v>130</v>
      </c>
      <c r="B413" t="s">
        <v>215</v>
      </c>
      <c r="C413">
        <v>2</v>
      </c>
      <c r="D413" t="s">
        <v>506</v>
      </c>
    </row>
    <row r="414" spans="1:4" x14ac:dyDescent="0.3">
      <c r="A414" t="s">
        <v>130</v>
      </c>
      <c r="B414" t="s">
        <v>215</v>
      </c>
      <c r="C414">
        <v>3</v>
      </c>
      <c r="D414" t="s">
        <v>506</v>
      </c>
    </row>
    <row r="415" spans="1:4" x14ac:dyDescent="0.3">
      <c r="A415" t="s">
        <v>130</v>
      </c>
      <c r="B415" t="s">
        <v>215</v>
      </c>
      <c r="C415">
        <v>4</v>
      </c>
      <c r="D415" t="s">
        <v>507</v>
      </c>
    </row>
    <row r="416" spans="1:4" x14ac:dyDescent="0.3">
      <c r="A416" t="s">
        <v>130</v>
      </c>
      <c r="B416" t="s">
        <v>215</v>
      </c>
      <c r="C416">
        <v>5</v>
      </c>
      <c r="D416" t="s">
        <v>507</v>
      </c>
    </row>
    <row r="417" spans="1:4" x14ac:dyDescent="0.3">
      <c r="A417" t="s">
        <v>130</v>
      </c>
      <c r="B417" t="s">
        <v>179</v>
      </c>
      <c r="C417">
        <v>1</v>
      </c>
      <c r="D417" t="s">
        <v>506</v>
      </c>
    </row>
    <row r="418" spans="1:4" x14ac:dyDescent="0.3">
      <c r="A418" t="s">
        <v>130</v>
      </c>
      <c r="B418" t="s">
        <v>179</v>
      </c>
      <c r="C418">
        <v>2</v>
      </c>
      <c r="D418" t="s">
        <v>507</v>
      </c>
    </row>
    <row r="419" spans="1:4" x14ac:dyDescent="0.3">
      <c r="A419" t="s">
        <v>130</v>
      </c>
      <c r="B419" t="s">
        <v>179</v>
      </c>
      <c r="C419">
        <v>3</v>
      </c>
      <c r="D419" t="s">
        <v>506</v>
      </c>
    </row>
    <row r="420" spans="1:4" x14ac:dyDescent="0.3">
      <c r="A420" t="s">
        <v>130</v>
      </c>
      <c r="B420" t="s">
        <v>179</v>
      </c>
      <c r="C420">
        <v>4</v>
      </c>
      <c r="D420" t="s">
        <v>507</v>
      </c>
    </row>
    <row r="421" spans="1:4" x14ac:dyDescent="0.3">
      <c r="A421" t="s">
        <v>130</v>
      </c>
      <c r="B421" t="s">
        <v>179</v>
      </c>
      <c r="C421">
        <v>5</v>
      </c>
      <c r="D421" t="s">
        <v>506</v>
      </c>
    </row>
    <row r="422" spans="1:4" x14ac:dyDescent="0.3">
      <c r="A422" t="s">
        <v>130</v>
      </c>
      <c r="B422" t="s">
        <v>199</v>
      </c>
      <c r="C422">
        <v>1</v>
      </c>
      <c r="D422" t="s">
        <v>505</v>
      </c>
    </row>
    <row r="423" spans="1:4" x14ac:dyDescent="0.3">
      <c r="A423" t="s">
        <v>130</v>
      </c>
      <c r="B423" t="s">
        <v>199</v>
      </c>
      <c r="C423">
        <v>2</v>
      </c>
      <c r="D423" t="s">
        <v>506</v>
      </c>
    </row>
    <row r="424" spans="1:4" x14ac:dyDescent="0.3">
      <c r="A424" t="s">
        <v>130</v>
      </c>
      <c r="B424" t="s">
        <v>199</v>
      </c>
      <c r="C424">
        <v>3</v>
      </c>
      <c r="D424" t="s">
        <v>505</v>
      </c>
    </row>
    <row r="425" spans="1:4" x14ac:dyDescent="0.3">
      <c r="A425" t="s">
        <v>130</v>
      </c>
      <c r="B425" t="s">
        <v>199</v>
      </c>
      <c r="C425">
        <v>4</v>
      </c>
      <c r="D425" t="s">
        <v>506</v>
      </c>
    </row>
    <row r="426" spans="1:4" x14ac:dyDescent="0.3">
      <c r="A426" t="s">
        <v>130</v>
      </c>
      <c r="B426" t="s">
        <v>199</v>
      </c>
      <c r="C426">
        <v>5</v>
      </c>
      <c r="D426" t="s">
        <v>506</v>
      </c>
    </row>
    <row r="427" spans="1:4" x14ac:dyDescent="0.3">
      <c r="A427" t="s">
        <v>130</v>
      </c>
      <c r="B427" t="s">
        <v>184</v>
      </c>
      <c r="C427">
        <v>1</v>
      </c>
      <c r="D427" t="s">
        <v>505</v>
      </c>
    </row>
    <row r="428" spans="1:4" x14ac:dyDescent="0.3">
      <c r="A428" t="s">
        <v>130</v>
      </c>
      <c r="B428" t="s">
        <v>184</v>
      </c>
      <c r="C428">
        <v>2</v>
      </c>
      <c r="D428" t="s">
        <v>506</v>
      </c>
    </row>
    <row r="429" spans="1:4" x14ac:dyDescent="0.3">
      <c r="A429" t="s">
        <v>130</v>
      </c>
      <c r="B429" t="s">
        <v>184</v>
      </c>
      <c r="C429">
        <v>3</v>
      </c>
      <c r="D429" t="s">
        <v>505</v>
      </c>
    </row>
    <row r="430" spans="1:4" x14ac:dyDescent="0.3">
      <c r="A430" t="s">
        <v>130</v>
      </c>
      <c r="B430" t="s">
        <v>184</v>
      </c>
      <c r="C430">
        <v>4</v>
      </c>
      <c r="D430" t="s">
        <v>507</v>
      </c>
    </row>
    <row r="431" spans="1:4" x14ac:dyDescent="0.3">
      <c r="A431" t="s">
        <v>130</v>
      </c>
      <c r="B431" t="s">
        <v>184</v>
      </c>
      <c r="C431">
        <v>5</v>
      </c>
      <c r="D431" t="s">
        <v>506</v>
      </c>
    </row>
    <row r="432" spans="1:4" x14ac:dyDescent="0.3">
      <c r="A432" t="s">
        <v>130</v>
      </c>
      <c r="B432" t="s">
        <v>204</v>
      </c>
      <c r="C432">
        <v>1</v>
      </c>
      <c r="D432" t="s">
        <v>507</v>
      </c>
    </row>
    <row r="433" spans="1:4" x14ac:dyDescent="0.3">
      <c r="A433" t="s">
        <v>130</v>
      </c>
      <c r="B433" t="s">
        <v>204</v>
      </c>
      <c r="C433">
        <v>2</v>
      </c>
      <c r="D433" t="s">
        <v>505</v>
      </c>
    </row>
    <row r="434" spans="1:4" x14ac:dyDescent="0.3">
      <c r="A434" t="s">
        <v>130</v>
      </c>
      <c r="B434" t="s">
        <v>204</v>
      </c>
      <c r="C434">
        <v>3</v>
      </c>
      <c r="D434" t="s">
        <v>507</v>
      </c>
    </row>
    <row r="435" spans="1:4" x14ac:dyDescent="0.3">
      <c r="A435" t="s">
        <v>130</v>
      </c>
      <c r="B435" t="s">
        <v>204</v>
      </c>
      <c r="C435">
        <v>4</v>
      </c>
      <c r="D435" t="s">
        <v>505</v>
      </c>
    </row>
    <row r="436" spans="1:4" x14ac:dyDescent="0.3">
      <c r="A436" t="s">
        <v>130</v>
      </c>
      <c r="B436" t="s">
        <v>204</v>
      </c>
      <c r="C436">
        <v>5</v>
      </c>
      <c r="D436" t="s">
        <v>507</v>
      </c>
    </row>
    <row r="437" spans="1:4" x14ac:dyDescent="0.3">
      <c r="A437" t="s">
        <v>130</v>
      </c>
      <c r="B437" t="s">
        <v>131</v>
      </c>
      <c r="C437">
        <v>1</v>
      </c>
      <c r="D437" t="s">
        <v>506</v>
      </c>
    </row>
    <row r="438" spans="1:4" x14ac:dyDescent="0.3">
      <c r="A438" t="s">
        <v>130</v>
      </c>
      <c r="B438" t="s">
        <v>131</v>
      </c>
      <c r="C438">
        <v>2</v>
      </c>
      <c r="D438" t="s">
        <v>505</v>
      </c>
    </row>
    <row r="439" spans="1:4" x14ac:dyDescent="0.3">
      <c r="A439" t="s">
        <v>130</v>
      </c>
      <c r="B439" t="s">
        <v>131</v>
      </c>
      <c r="C439">
        <v>3</v>
      </c>
      <c r="D439" t="s">
        <v>505</v>
      </c>
    </row>
    <row r="440" spans="1:4" x14ac:dyDescent="0.3">
      <c r="A440" t="s">
        <v>130</v>
      </c>
      <c r="B440" t="s">
        <v>131</v>
      </c>
      <c r="C440">
        <v>4</v>
      </c>
      <c r="D440" t="s">
        <v>506</v>
      </c>
    </row>
    <row r="441" spans="1:4" x14ac:dyDescent="0.3">
      <c r="A441" t="s">
        <v>130</v>
      </c>
      <c r="B441" t="s">
        <v>131</v>
      </c>
      <c r="C441">
        <v>5</v>
      </c>
      <c r="D441" t="s">
        <v>506</v>
      </c>
    </row>
    <row r="442" spans="1:4" x14ac:dyDescent="0.3">
      <c r="A442" t="s">
        <v>130</v>
      </c>
      <c r="B442" t="s">
        <v>136</v>
      </c>
      <c r="C442">
        <v>1</v>
      </c>
      <c r="D442" t="s">
        <v>505</v>
      </c>
    </row>
    <row r="443" spans="1:4" x14ac:dyDescent="0.3">
      <c r="A443" t="s">
        <v>130</v>
      </c>
      <c r="B443" t="s">
        <v>136</v>
      </c>
      <c r="C443">
        <v>2</v>
      </c>
      <c r="D443" t="s">
        <v>505</v>
      </c>
    </row>
    <row r="444" spans="1:4" x14ac:dyDescent="0.3">
      <c r="A444" t="s">
        <v>130</v>
      </c>
      <c r="B444" t="s">
        <v>136</v>
      </c>
      <c r="C444">
        <v>3</v>
      </c>
      <c r="D444" t="s">
        <v>506</v>
      </c>
    </row>
    <row r="445" spans="1:4" x14ac:dyDescent="0.3">
      <c r="A445" t="s">
        <v>130</v>
      </c>
      <c r="B445" t="s">
        <v>136</v>
      </c>
      <c r="C445">
        <v>4</v>
      </c>
      <c r="D445" t="s">
        <v>506</v>
      </c>
    </row>
    <row r="446" spans="1:4" x14ac:dyDescent="0.3">
      <c r="A446" t="s">
        <v>130</v>
      </c>
      <c r="B446" t="s">
        <v>136</v>
      </c>
      <c r="C446">
        <v>5</v>
      </c>
      <c r="D446" t="s">
        <v>505</v>
      </c>
    </row>
    <row r="447" spans="1:4" x14ac:dyDescent="0.3">
      <c r="A447" t="s">
        <v>130</v>
      </c>
      <c r="B447" t="s">
        <v>194</v>
      </c>
      <c r="C447">
        <v>1</v>
      </c>
      <c r="D447" t="s">
        <v>507</v>
      </c>
    </row>
    <row r="448" spans="1:4" x14ac:dyDescent="0.3">
      <c r="A448" t="s">
        <v>130</v>
      </c>
      <c r="B448" t="s">
        <v>194</v>
      </c>
      <c r="C448">
        <v>2</v>
      </c>
      <c r="D448" t="s">
        <v>506</v>
      </c>
    </row>
    <row r="449" spans="1:4" x14ac:dyDescent="0.3">
      <c r="A449" t="s">
        <v>130</v>
      </c>
      <c r="B449" t="s">
        <v>194</v>
      </c>
      <c r="C449">
        <v>3</v>
      </c>
      <c r="D449" t="s">
        <v>505</v>
      </c>
    </row>
    <row r="450" spans="1:4" x14ac:dyDescent="0.3">
      <c r="A450" t="s">
        <v>130</v>
      </c>
      <c r="B450" t="s">
        <v>194</v>
      </c>
      <c r="C450">
        <v>4</v>
      </c>
      <c r="D450" t="s">
        <v>507</v>
      </c>
    </row>
    <row r="451" spans="1:4" x14ac:dyDescent="0.3">
      <c r="A451" t="s">
        <v>130</v>
      </c>
      <c r="B451" t="s">
        <v>194</v>
      </c>
      <c r="C451">
        <v>5</v>
      </c>
      <c r="D451" t="s">
        <v>507</v>
      </c>
    </row>
    <row r="452" spans="1:4" x14ac:dyDescent="0.3">
      <c r="A452" t="s">
        <v>130</v>
      </c>
      <c r="B452" t="s">
        <v>158</v>
      </c>
      <c r="C452">
        <v>1</v>
      </c>
      <c r="D452" t="s">
        <v>505</v>
      </c>
    </row>
    <row r="453" spans="1:4" x14ac:dyDescent="0.3">
      <c r="A453" t="s">
        <v>130</v>
      </c>
      <c r="B453" t="s">
        <v>158</v>
      </c>
      <c r="C453">
        <v>2</v>
      </c>
      <c r="D453" t="s">
        <v>507</v>
      </c>
    </row>
    <row r="454" spans="1:4" x14ac:dyDescent="0.3">
      <c r="A454" t="s">
        <v>130</v>
      </c>
      <c r="B454" t="s">
        <v>158</v>
      </c>
      <c r="C454">
        <v>3</v>
      </c>
      <c r="D454" t="s">
        <v>506</v>
      </c>
    </row>
    <row r="455" spans="1:4" x14ac:dyDescent="0.3">
      <c r="A455" t="s">
        <v>130</v>
      </c>
      <c r="B455" t="s">
        <v>158</v>
      </c>
      <c r="C455">
        <v>4</v>
      </c>
      <c r="D455" t="s">
        <v>505</v>
      </c>
    </row>
    <row r="456" spans="1:4" x14ac:dyDescent="0.3">
      <c r="A456" t="s">
        <v>130</v>
      </c>
      <c r="B456" t="s">
        <v>158</v>
      </c>
      <c r="C456">
        <v>5</v>
      </c>
      <c r="D456" t="s">
        <v>507</v>
      </c>
    </row>
    <row r="457" spans="1:4" x14ac:dyDescent="0.3">
      <c r="A457" t="s">
        <v>130</v>
      </c>
      <c r="B457" t="s">
        <v>149</v>
      </c>
      <c r="C457">
        <v>1</v>
      </c>
      <c r="D457" t="s">
        <v>506</v>
      </c>
    </row>
    <row r="458" spans="1:4" x14ac:dyDescent="0.3">
      <c r="A458" t="s">
        <v>130</v>
      </c>
      <c r="B458" t="s">
        <v>149</v>
      </c>
      <c r="C458">
        <v>2</v>
      </c>
      <c r="D458" t="s">
        <v>507</v>
      </c>
    </row>
    <row r="459" spans="1:4" x14ac:dyDescent="0.3">
      <c r="A459" t="s">
        <v>130</v>
      </c>
      <c r="B459" t="s">
        <v>149</v>
      </c>
      <c r="C459">
        <v>3</v>
      </c>
      <c r="D459" t="s">
        <v>505</v>
      </c>
    </row>
    <row r="460" spans="1:4" x14ac:dyDescent="0.3">
      <c r="A460" t="s">
        <v>130</v>
      </c>
      <c r="B460" t="s">
        <v>149</v>
      </c>
      <c r="C460">
        <v>4</v>
      </c>
      <c r="D460" t="s">
        <v>505</v>
      </c>
    </row>
    <row r="461" spans="1:4" x14ac:dyDescent="0.3">
      <c r="A461" t="s">
        <v>130</v>
      </c>
      <c r="B461" t="s">
        <v>149</v>
      </c>
      <c r="C461">
        <v>5</v>
      </c>
      <c r="D461" t="s">
        <v>505</v>
      </c>
    </row>
    <row r="462" spans="1:4" x14ac:dyDescent="0.3">
      <c r="A462" t="s">
        <v>130</v>
      </c>
      <c r="B462" t="s">
        <v>173</v>
      </c>
      <c r="C462">
        <v>1</v>
      </c>
      <c r="D462" t="s">
        <v>505</v>
      </c>
    </row>
    <row r="463" spans="1:4" x14ac:dyDescent="0.3">
      <c r="A463" t="s">
        <v>130</v>
      </c>
      <c r="B463" t="s">
        <v>173</v>
      </c>
      <c r="C463">
        <v>2</v>
      </c>
      <c r="D463" t="s">
        <v>506</v>
      </c>
    </row>
    <row r="464" spans="1:4" x14ac:dyDescent="0.3">
      <c r="A464" t="s">
        <v>130</v>
      </c>
      <c r="B464" t="s">
        <v>173</v>
      </c>
      <c r="C464">
        <v>3</v>
      </c>
      <c r="D464" t="s">
        <v>505</v>
      </c>
    </row>
    <row r="465" spans="1:4" x14ac:dyDescent="0.3">
      <c r="A465" t="s">
        <v>130</v>
      </c>
      <c r="B465" t="s">
        <v>173</v>
      </c>
      <c r="C465">
        <v>4</v>
      </c>
      <c r="D465" t="s">
        <v>505</v>
      </c>
    </row>
    <row r="466" spans="1:4" x14ac:dyDescent="0.3">
      <c r="A466" t="s">
        <v>130</v>
      </c>
      <c r="B466" t="s">
        <v>173</v>
      </c>
      <c r="C466">
        <v>5</v>
      </c>
      <c r="D466" t="s">
        <v>506</v>
      </c>
    </row>
    <row r="467" spans="1:4" x14ac:dyDescent="0.3">
      <c r="A467" t="s">
        <v>130</v>
      </c>
      <c r="B467" t="s">
        <v>220</v>
      </c>
      <c r="C467">
        <v>1</v>
      </c>
      <c r="D467" t="s">
        <v>505</v>
      </c>
    </row>
    <row r="468" spans="1:4" x14ac:dyDescent="0.3">
      <c r="A468" t="s">
        <v>130</v>
      </c>
      <c r="B468" t="s">
        <v>220</v>
      </c>
      <c r="C468">
        <v>2</v>
      </c>
      <c r="D468" t="s">
        <v>507</v>
      </c>
    </row>
    <row r="469" spans="1:4" x14ac:dyDescent="0.3">
      <c r="A469" t="s">
        <v>130</v>
      </c>
      <c r="B469" t="s">
        <v>220</v>
      </c>
      <c r="C469">
        <v>3</v>
      </c>
      <c r="D469" t="s">
        <v>507</v>
      </c>
    </row>
    <row r="470" spans="1:4" x14ac:dyDescent="0.3">
      <c r="A470" t="s">
        <v>130</v>
      </c>
      <c r="B470" t="s">
        <v>220</v>
      </c>
      <c r="C470">
        <v>4</v>
      </c>
      <c r="D470" t="s">
        <v>505</v>
      </c>
    </row>
    <row r="471" spans="1:4" x14ac:dyDescent="0.3">
      <c r="A471" t="s">
        <v>130</v>
      </c>
      <c r="B471" t="s">
        <v>220</v>
      </c>
      <c r="C471">
        <v>5</v>
      </c>
      <c r="D471" t="s">
        <v>506</v>
      </c>
    </row>
    <row r="472" spans="1:4" x14ac:dyDescent="0.3">
      <c r="A472" t="s">
        <v>130</v>
      </c>
      <c r="B472" t="s">
        <v>189</v>
      </c>
      <c r="C472">
        <v>1</v>
      </c>
      <c r="D472" t="s">
        <v>505</v>
      </c>
    </row>
    <row r="473" spans="1:4" x14ac:dyDescent="0.3">
      <c r="A473" t="s">
        <v>130</v>
      </c>
      <c r="B473" t="s">
        <v>189</v>
      </c>
      <c r="C473">
        <v>2</v>
      </c>
      <c r="D473" t="s">
        <v>506</v>
      </c>
    </row>
    <row r="474" spans="1:4" x14ac:dyDescent="0.3">
      <c r="A474" t="s">
        <v>130</v>
      </c>
      <c r="B474" t="s">
        <v>189</v>
      </c>
      <c r="C474">
        <v>3</v>
      </c>
      <c r="D474" t="s">
        <v>505</v>
      </c>
    </row>
    <row r="475" spans="1:4" x14ac:dyDescent="0.3">
      <c r="A475" t="s">
        <v>130</v>
      </c>
      <c r="B475" t="s">
        <v>189</v>
      </c>
      <c r="C475">
        <v>4</v>
      </c>
      <c r="D475" t="s">
        <v>505</v>
      </c>
    </row>
    <row r="476" spans="1:4" x14ac:dyDescent="0.3">
      <c r="A476" t="s">
        <v>130</v>
      </c>
      <c r="B476" t="s">
        <v>189</v>
      </c>
      <c r="C476">
        <v>5</v>
      </c>
      <c r="D476" t="s">
        <v>505</v>
      </c>
    </row>
    <row r="477" spans="1:4" x14ac:dyDescent="0.3">
      <c r="A477" t="s">
        <v>130</v>
      </c>
      <c r="B477" t="s">
        <v>224</v>
      </c>
      <c r="C477">
        <v>1</v>
      </c>
      <c r="D477" t="s">
        <v>507</v>
      </c>
    </row>
    <row r="478" spans="1:4" x14ac:dyDescent="0.3">
      <c r="A478" t="s">
        <v>130</v>
      </c>
      <c r="B478" t="s">
        <v>224</v>
      </c>
      <c r="C478">
        <v>2</v>
      </c>
      <c r="D478" t="s">
        <v>507</v>
      </c>
    </row>
    <row r="479" spans="1:4" x14ac:dyDescent="0.3">
      <c r="A479" t="s">
        <v>130</v>
      </c>
      <c r="B479" t="s">
        <v>224</v>
      </c>
      <c r="C479">
        <v>3</v>
      </c>
      <c r="D479" t="s">
        <v>506</v>
      </c>
    </row>
    <row r="480" spans="1:4" x14ac:dyDescent="0.3">
      <c r="A480" t="s">
        <v>130</v>
      </c>
      <c r="B480" t="s">
        <v>224</v>
      </c>
      <c r="C480">
        <v>4</v>
      </c>
      <c r="D480" t="s">
        <v>507</v>
      </c>
    </row>
    <row r="481" spans="1:4" x14ac:dyDescent="0.3">
      <c r="A481" t="s">
        <v>130</v>
      </c>
      <c r="B481" t="s">
        <v>224</v>
      </c>
      <c r="C481">
        <v>5</v>
      </c>
      <c r="D481" t="s">
        <v>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all_league_teams</vt:lpstr>
      <vt:lpstr>important_columns</vt:lpstr>
      <vt:lpstr>calculations</vt:lpstr>
      <vt:lpstr>percentiles</vt:lpstr>
      <vt:lpstr>recent_form_long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Meshach Samuel</dc:creator>
  <cp:lastModifiedBy>Meshach Clement Vinodh Samuel (Student)</cp:lastModifiedBy>
  <dcterms:created xsi:type="dcterms:W3CDTF">2025-05-19T17:46:55Z</dcterms:created>
  <dcterms:modified xsi:type="dcterms:W3CDTF">2025-06-01T05:19:22Z</dcterms:modified>
</cp:coreProperties>
</file>