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29\Desktop\"/>
    </mc:Choice>
  </mc:AlternateContent>
  <xr:revisionPtr revIDLastSave="0" documentId="8_{2722ABDC-D8D5-4D3E-BFE6-55124234D6C9}" xr6:coauthVersionLast="47" xr6:coauthVersionMax="47" xr10:uidLastSave="{00000000-0000-0000-0000-000000000000}"/>
  <bookViews>
    <workbookView xWindow="-120" yWindow="-120" windowWidth="29040" windowHeight="15840" xr2:uid="{45FD2636-46A3-42A9-A460-F123E3B8E7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D59" i="1"/>
  <c r="F54" i="1"/>
  <c r="F53" i="1"/>
  <c r="I59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4" i="1"/>
  <c r="F2" i="1"/>
</calcChain>
</file>

<file path=xl/sharedStrings.xml><?xml version="1.0" encoding="utf-8"?>
<sst xmlns="http://schemas.openxmlformats.org/spreadsheetml/2006/main" count="172" uniqueCount="105">
  <si>
    <t>수량</t>
    <phoneticPr fontId="2" type="noConversion"/>
  </si>
  <si>
    <t>품명</t>
    <phoneticPr fontId="2" type="noConversion"/>
  </si>
  <si>
    <t>대체품</t>
    <phoneticPr fontId="2" type="noConversion"/>
  </si>
  <si>
    <t>가격</t>
    <phoneticPr fontId="2" type="noConversion"/>
  </si>
  <si>
    <t>비고</t>
    <phoneticPr fontId="2" type="noConversion"/>
  </si>
  <si>
    <t>M5x16r Screw</t>
  </si>
  <si>
    <t>Frame</t>
  </si>
  <si>
    <t>M3nN nyloc nut</t>
  </si>
  <si>
    <t>M3n nut</t>
  </si>
  <si>
    <t>623h bearing housing</t>
  </si>
  <si>
    <t>Y-axis motor</t>
  </si>
  <si>
    <t>M3x10 screw</t>
  </si>
  <si>
    <t>Linear bearing</t>
  </si>
  <si>
    <t>Bearing clip </t>
  </si>
  <si>
    <t>M3x12 screw</t>
  </si>
  <si>
    <t>330mm rods</t>
  </si>
  <si>
    <t>M3nS nut</t>
  </si>
  <si>
    <t>GT2-16 pulley</t>
  </si>
  <si>
    <t>scm M3x30 screw</t>
  </si>
  <si>
    <t>M3x18 screw</t>
  </si>
  <si>
    <t>370mm rods</t>
  </si>
  <si>
    <t>X-axis motor</t>
  </si>
  <si>
    <t>Z-axis motor</t>
  </si>
  <si>
    <t>Tm rod nut</t>
  </si>
  <si>
    <t>Steel ball</t>
  </si>
  <si>
    <t>Magnet 10x6x2</t>
  </si>
  <si>
    <t>Magnet 20x6x2</t>
  </si>
  <si>
    <t>Extruder motor</t>
  </si>
  <si>
    <t>M3x40 screw</t>
  </si>
  <si>
    <t>Hotend</t>
  </si>
  <si>
    <t>IR-sensor cable</t>
  </si>
  <si>
    <t>Prusa IR-sensor</t>
  </si>
  <si>
    <t>M2x8 screw</t>
  </si>
  <si>
    <t>Shaft</t>
  </si>
  <si>
    <t>scm M3x40 screw</t>
  </si>
  <si>
    <t>M3x20 screw</t>
  </si>
  <si>
    <t>M3x14 screw</t>
  </si>
  <si>
    <t>5020 blower fan</t>
  </si>
  <si>
    <t>SuperPINDA sensor</t>
  </si>
  <si>
    <t>Zip tie</t>
  </si>
  <si>
    <t>Textile sleeve 13 x 490 mm</t>
  </si>
  <si>
    <t>Heatbed MK52 24V</t>
  </si>
  <si>
    <t>Power cable</t>
  </si>
  <si>
    <t>M3/3,2/9/0,8 washer</t>
  </si>
  <si>
    <t>Textile sleeve 5 x 300 mm</t>
  </si>
  <si>
    <t>M3x12b screw</t>
  </si>
  <si>
    <t>6x6x3t spacer</t>
  </si>
  <si>
    <t>motherboard</t>
  </si>
  <si>
    <t>Antivibration feet</t>
  </si>
  <si>
    <t>Bondtech WITHOUT the hole for the set screw</t>
  </si>
  <si>
    <t>Bearing (2x) might be stuck inside the gear</t>
  </si>
  <si>
    <t>Idler spring (1x) place the spring on the screw</t>
  </si>
  <si>
    <t>카테고리</t>
    <phoneticPr fontId="2" type="noConversion"/>
  </si>
  <si>
    <t>볼트</t>
    <phoneticPr fontId="2" type="noConversion"/>
  </si>
  <si>
    <t>너트</t>
    <phoneticPr fontId="2" type="noConversion"/>
  </si>
  <si>
    <t>구동부</t>
    <phoneticPr fontId="2" type="noConversion"/>
  </si>
  <si>
    <t>전자기기</t>
    <phoneticPr fontId="2" type="noConversion"/>
  </si>
  <si>
    <t>익스투르더</t>
    <phoneticPr fontId="2" type="noConversion"/>
  </si>
  <si>
    <t>와셔</t>
    <phoneticPr fontId="2" type="noConversion"/>
  </si>
  <si>
    <t>기타</t>
    <phoneticPr fontId="2" type="noConversion"/>
  </si>
  <si>
    <t>필요수량</t>
    <phoneticPr fontId="2" type="noConversion"/>
  </si>
  <si>
    <t>구매처</t>
    <phoneticPr fontId="2" type="noConversion"/>
  </si>
  <si>
    <t>GT2 Belt 2m</t>
    <phoneticPr fontId="2" type="noConversion"/>
  </si>
  <si>
    <t>320mm rods</t>
    <phoneticPr fontId="2" type="noConversion"/>
  </si>
  <si>
    <t>타오바오 직구</t>
    <phoneticPr fontId="2" type="noConversion"/>
  </si>
  <si>
    <t>재료값</t>
    <phoneticPr fontId="2" type="noConversion"/>
  </si>
  <si>
    <t>링크</t>
    <phoneticPr fontId="2" type="noConversion"/>
  </si>
  <si>
    <t>https://item.taobao.com/item.htm?spm=a230r.1.14.228.77215949Eo5eYW&amp;id=600444152683&amp;ns=1&amp;abbucket=10#detail</t>
  </si>
  <si>
    <t>구매수량</t>
    <phoneticPr fontId="2" type="noConversion"/>
  </si>
  <si>
    <t>-</t>
    <phoneticPr fontId="2" type="noConversion"/>
  </si>
  <si>
    <t>내써팝</t>
    <phoneticPr fontId="2" type="noConversion"/>
  </si>
  <si>
    <t>내써팝배송비</t>
    <phoneticPr fontId="2" type="noConversion"/>
  </si>
  <si>
    <t>M4x10r screw with dome head</t>
    <phoneticPr fontId="2" type="noConversion"/>
  </si>
  <si>
    <t>타오바오 배송비</t>
    <phoneticPr fontId="2" type="noConversion"/>
  </si>
  <si>
    <t>lm8uu</t>
    <phoneticPr fontId="2" type="noConversion"/>
  </si>
  <si>
    <t xml:space="preserve">gt2 내경3 </t>
    <phoneticPr fontId="2" type="noConversion"/>
  </si>
  <si>
    <t>mk52 heatbed</t>
    <phoneticPr fontId="2" type="noConversion"/>
  </si>
  <si>
    <t>Aliexpress</t>
    <phoneticPr fontId="2" type="noConversion"/>
  </si>
  <si>
    <t>cost</t>
    <phoneticPr fontId="2" type="noConversion"/>
  </si>
  <si>
    <t>Pei sheet</t>
    <phoneticPr fontId="2" type="noConversion"/>
  </si>
  <si>
    <t>screw</t>
    <phoneticPr fontId="2" type="noConversion"/>
  </si>
  <si>
    <t>won</t>
    <phoneticPr fontId="2" type="noConversion"/>
  </si>
  <si>
    <t>link</t>
    <phoneticPr fontId="2" type="noConversion"/>
  </si>
  <si>
    <t>o</t>
    <phoneticPr fontId="2" type="noConversion"/>
  </si>
  <si>
    <t>https://ko.aliexpress.com/item/32975256879.html?gatewayAdapt=glo2kor</t>
  </si>
  <si>
    <t>https://ko.aliexpress.com/item/32969388598.html?gatewayAdapt=glo2kor</t>
  </si>
  <si>
    <t>x</t>
    <phoneticPr fontId="2" type="noConversion"/>
  </si>
  <si>
    <t>Taobao</t>
    <phoneticPr fontId="2" type="noConversion"/>
  </si>
  <si>
    <t>https://item.taobao.com/item.htm?spm=a230r.1.14.18.461d5211AmWfB1&amp;id=643392534432&amp;ns=1&amp;abbucket=10#detail</t>
  </si>
  <si>
    <t>https://ko.aliexpress.com/item/4000385013936.html?spm=a2g0o.detail.1000013.2.48623c9eVRrV6I&amp;gps-id=pcDetailBottomMoreThisSeller&amp;scm=1007.13339.274681.0&amp;scm_id=1007.13339.274681.0&amp;scm-url=1007.13339.274681.0&amp;pvid=7fc02dc7-4b87-46ab-9fda-571b4d73b20d&amp;_t=gps-id:pcDetailBottomMoreThisSeller,scm-url:1007.13339.274681.0,pvid:7fc02dc7-4b87-46ab-9fda-571b4d73b20d,tpp_buckets:668%232846%238111%231996&amp;pdp_ext_f=%257B%2522sku_id%2522%253A%252210000001576133336%2522%252C%2522sceneId%2522%253A%25223339%2522%257D&amp;pdp_pi=-1%253B41.36%253B-1%253B-1%2540salePrice%253BUSD%253Brecommend-recommend</t>
  </si>
  <si>
    <t>https://ko.aliexpress.com/item/32905317382.html?gatewayAdapt=glo2kor&amp;spm=a2g0o.order_list.0.0.21ef140fYUgYvl</t>
  </si>
  <si>
    <t>알리익스프레스</t>
    <phoneticPr fontId="2" type="noConversion"/>
  </si>
  <si>
    <t>https://ko.aliexpress.com/item/32906748700.html?gatewayAdapt=glo2kor&amp;spm=a2g0o.detail.1000060.1.52bc4444sR0EgS&amp;gps-id=pcDetailBottomMoreThisSeller&amp;scm=1007.13339.274681.0&amp;scm_id=1007.13339.274681.0&amp;scm-url=1007.13339.274681.0&amp;pvid=7ad81c58-4a4e-4e3d-a02b-18f74ab2eb16&amp;_t=gps-id:pcDetailBottomMoreThisSeller,scm-url:1007.13339.274681.0,pvid:7ad81c58-4a4e-4e3d-a02b-18f74ab2eb16,tpp_buckets:668%232846%238111%231996&amp;pdp_ext_f=%257B%2522sku_id%2522%253A%252265836055387%2522%252C%2522sceneId%2522%253A%25223339%2522%257D&amp;pdp_pi=-1%253B1.82%253B-1%253B-1%2540salePrice%253BUSD%253Brecommend-recommend</t>
  </si>
  <si>
    <t>300mm screw rod</t>
    <phoneticPr fontId="2" type="noConversion"/>
  </si>
  <si>
    <t>coupler</t>
    <phoneticPr fontId="2" type="noConversion"/>
  </si>
  <si>
    <t>https://item.taobao.com/item.htm?spm=a230r.1.14.169.77215949Eo5eYW&amp;id=590807573544&amp;ns=1&amp;abbucket=10#detail</t>
  </si>
  <si>
    <t>https://item.taobao.com/item.htm?spm=a230r.1.14.18.461d5211qEgYi3&amp;id=643392534432&amp;ns=1&amp;abbucket=10#detail</t>
  </si>
  <si>
    <t>pei 시트 포함</t>
    <phoneticPr fontId="2" type="noConversion"/>
  </si>
  <si>
    <t>리드8 스크류에 포함</t>
    <phoneticPr fontId="2" type="noConversion"/>
  </si>
  <si>
    <t>알리익스프레스</t>
  </si>
  <si>
    <t>알리가 타오바오보다 저렴함</t>
  </si>
  <si>
    <t>https://ko.aliexpress.com/item/4000156788319.html?spm=a2g0o.productlist.0.0.28cf23a6W9H1OW&amp;algo_pvid=37943e5d-6709-468e-b996-02cc99ec3197&amp;aem_p4p_detail=2022032405031346681296021980043696525&amp;algo_exp_id=37943e5d-6709-468e-b996-02cc99ec3197-0&amp;pdp_ext_f=%7B%22sku_id%22%3A%2210000000488508607%22%7D&amp;pdp_pi=-1%3B8.1%3B-1%3B-1%40salePrice%3BUSD%3Bsearch-mainSearch</t>
  </si>
  <si>
    <t>송비포함</t>
  </si>
  <si>
    <t>미스미</t>
  </si>
  <si>
    <t>LRS-350-24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</si>
</sst>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[$$-409]* #,##0.00_ ;_-[$$-409]* \-#,##0.00\ ;_-[$$-409]* &quot;-&quot;??_ ;_-@_ "/>
    <numFmt numFmtId="166" formatCode="_ [$¥-804]* #,##0.00_ ;_ [$¥-804]* \-#,##0.00_ ;_ [$¥-804]* &quot;-&quot;??_ ;_ @_ "/>
    <numFmt numFmtId="167" formatCode="_-[$₩-412]* #,##0_-;\-[$₩-412]* #,##0_-;_-[$₩-412]* &quot;-&quot;??_-;_-@_-"/>
  </numFmts>
  <fonts count="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Segoe UI"/>
      <family val="2"/>
    </font>
    <font>
      <u/>
      <sz val="11"/>
      <color theme="1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164" fontId="0" fillId="0" borderId="0" xfId="1" applyFont="1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6" fontId="0" fillId="0" borderId="0" xfId="1" applyNumberFormat="1" applyFont="1">
      <alignment vertical="center"/>
    </xf>
    <xf numFmtId="166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4" fillId="0" borderId="0" xfId="3">
      <alignment vertical="center"/>
    </xf>
    <xf numFmtId="44" fontId="0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167" fontId="0" fillId="0" borderId="0" xfId="0" applyNumberFormat="1">
      <alignment vertical="center"/>
    </xf>
    <xf numFmtId="0" fontId="6" fillId="0" borderId="0" xfId="0" applyFo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</cellXfs>
  <cellStyles count="4">
    <cellStyle name="통화" xfId="2" builtinId="4"/>
    <cellStyle name="통화 [0]" xfId="1" builtinId="7"/>
    <cellStyle name="표준" xfId="0" builtinId="0"/>
    <cellStyle name="하이퍼링크" xfId="3" builtinId="8"/>
  </cellStyles>
  <dxfs count="1"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8.461d5211qEgYi3&amp;id=643392534432&amp;ns=1&amp;abbucket=10" TargetMode="External"/><Relationship Id="rId2" Type="http://schemas.openxmlformats.org/officeDocument/2006/relationships/hyperlink" Target="https://ko.aliexpress.com/item/4000156788319.html?spm=a2g0o.productlist.0.0.28cf23a6W9H1OW&amp;algo_pvid=37943e5d-6709-468e-b996-02cc99ec3197&amp;aem_p4p_detail=2022032405031346681296021980043696525&amp;algo_exp_id=37943e5d-6709-468e-b996-02cc99ec3197-0&amp;pdp_ext_f=%7B%22sku_id%22%3A%2210000000488508607%22%7D&amp;pdp_pi=-1%3B8.1%3B-1%3B-1%40salePrice%3BUSD%3Bsearch-mainSearch" TargetMode="External"/><Relationship Id="rId1" Type="http://schemas.openxmlformats.org/officeDocument/2006/relationships/hyperlink" Target="https://item.taobao.com/item.htm?spm=a230r.1.14.169.77215949Eo5eYW&amp;id=590807573544&amp;ns=1&amp;abbucket=1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taobao.com/item.htm?spm=a230r.1.14.18.461d5211AmWfB1&amp;id=643392534432&amp;ns=1&amp;abbucket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8233-F252-4126-AB7D-F93AA82EF91F}">
  <dimension ref="A1:Q113"/>
  <sheetViews>
    <sheetView tabSelected="1" topLeftCell="A22" workbookViewId="0">
      <selection activeCell="M32" sqref="M32"/>
    </sheetView>
  </sheetViews>
  <sheetFormatPr defaultRowHeight="15"/>
  <cols>
    <col min="1" max="1" width="12.140625" customWidth="1"/>
    <col min="2" max="2" width="29.5703125" customWidth="1"/>
    <col min="3" max="3" width="7.42578125" customWidth="1"/>
    <col min="4" max="4" width="8.5703125" style="3" customWidth="1"/>
    <col min="5" max="5" width="10.7109375" style="3" customWidth="1"/>
    <col min="6" max="6" width="9" customWidth="1"/>
    <col min="7" max="7" width="16.85546875" customWidth="1"/>
    <col min="8" max="8" width="9.140625" customWidth="1"/>
    <col min="9" max="9" width="15.28515625" style="2" customWidth="1"/>
    <col min="10" max="10" width="19.140625" customWidth="1"/>
    <col min="17" max="17" width="10.85546875" customWidth="1"/>
  </cols>
  <sheetData>
    <row r="1" spans="1:11">
      <c r="A1" t="s">
        <v>52</v>
      </c>
      <c r="B1" t="s">
        <v>1</v>
      </c>
      <c r="C1" s="3" t="s">
        <v>0</v>
      </c>
      <c r="D1" s="3" t="s">
        <v>2</v>
      </c>
      <c r="E1" s="3" t="s">
        <v>4</v>
      </c>
      <c r="F1" t="s">
        <v>60</v>
      </c>
      <c r="G1" t="s">
        <v>61</v>
      </c>
      <c r="H1" s="3" t="s">
        <v>68</v>
      </c>
      <c r="I1" s="2" t="s">
        <v>3</v>
      </c>
      <c r="J1" t="s">
        <v>4</v>
      </c>
      <c r="K1" t="s">
        <v>66</v>
      </c>
    </row>
    <row r="2" spans="1:11">
      <c r="A2" t="s">
        <v>53</v>
      </c>
      <c r="B2" t="s">
        <v>5</v>
      </c>
      <c r="C2">
        <v>32</v>
      </c>
      <c r="D2" s="3">
        <v>0</v>
      </c>
      <c r="F2">
        <f t="shared" ref="F2:F33" si="0">SUM(C2)-SUM(D2)</f>
        <v>32</v>
      </c>
      <c r="G2" s="14" t="s">
        <v>99</v>
      </c>
      <c r="H2" s="14"/>
      <c r="I2" s="15">
        <v>17456.2</v>
      </c>
    </row>
    <row r="3" spans="1:11">
      <c r="B3" t="s">
        <v>19</v>
      </c>
      <c r="C3">
        <v>10</v>
      </c>
      <c r="D3" s="3">
        <v>0</v>
      </c>
      <c r="F3">
        <f t="shared" si="0"/>
        <v>10</v>
      </c>
      <c r="G3" s="14"/>
      <c r="H3" s="14"/>
      <c r="I3" s="15"/>
    </row>
    <row r="4" spans="1:11">
      <c r="B4" t="s">
        <v>11</v>
      </c>
      <c r="C4">
        <v>79</v>
      </c>
      <c r="D4" s="3">
        <v>30</v>
      </c>
      <c r="F4">
        <f t="shared" si="0"/>
        <v>49</v>
      </c>
      <c r="G4" s="14"/>
      <c r="H4" s="14"/>
      <c r="I4" s="15"/>
    </row>
    <row r="5" spans="1:11">
      <c r="B5" t="s">
        <v>14</v>
      </c>
      <c r="C5">
        <v>6</v>
      </c>
      <c r="D5" s="3">
        <v>6</v>
      </c>
      <c r="F5">
        <f t="shared" si="0"/>
        <v>0</v>
      </c>
      <c r="G5" s="14"/>
      <c r="H5" s="14"/>
      <c r="I5" s="15"/>
    </row>
    <row r="6" spans="1:11">
      <c r="B6" t="s">
        <v>28</v>
      </c>
      <c r="C6">
        <v>3</v>
      </c>
      <c r="D6" s="3">
        <v>3</v>
      </c>
      <c r="F6">
        <f t="shared" si="0"/>
        <v>0</v>
      </c>
      <c r="G6" s="14"/>
      <c r="H6" s="14"/>
      <c r="I6" s="15"/>
    </row>
    <row r="7" spans="1:11">
      <c r="B7" t="s">
        <v>32</v>
      </c>
      <c r="C7">
        <v>1</v>
      </c>
      <c r="D7" s="3">
        <v>0</v>
      </c>
      <c r="F7">
        <f t="shared" si="0"/>
        <v>1</v>
      </c>
      <c r="G7" s="14"/>
      <c r="H7" s="14"/>
      <c r="I7" s="15"/>
    </row>
    <row r="8" spans="1:11">
      <c r="B8" t="s">
        <v>36</v>
      </c>
      <c r="C8">
        <v>3</v>
      </c>
      <c r="D8" s="3">
        <v>0</v>
      </c>
      <c r="F8">
        <f t="shared" si="0"/>
        <v>3</v>
      </c>
      <c r="G8" s="14"/>
      <c r="H8" s="14"/>
      <c r="I8" s="15"/>
    </row>
    <row r="9" spans="1:11">
      <c r="B9" t="s">
        <v>34</v>
      </c>
      <c r="C9">
        <v>4</v>
      </c>
      <c r="D9" s="3">
        <v>4</v>
      </c>
      <c r="F9">
        <f t="shared" si="0"/>
        <v>0</v>
      </c>
      <c r="G9" s="14"/>
      <c r="H9" s="14"/>
      <c r="I9" s="15"/>
      <c r="J9" s="9">
        <v>14.13</v>
      </c>
    </row>
    <row r="10" spans="1:11">
      <c r="B10" t="s">
        <v>72</v>
      </c>
      <c r="C10">
        <v>2</v>
      </c>
      <c r="D10" s="3">
        <v>0</v>
      </c>
      <c r="F10">
        <f t="shared" si="0"/>
        <v>2</v>
      </c>
      <c r="G10" s="14"/>
      <c r="H10" s="14"/>
      <c r="I10" s="15"/>
    </row>
    <row r="11" spans="1:11">
      <c r="B11" t="s">
        <v>35</v>
      </c>
      <c r="C11">
        <v>3</v>
      </c>
      <c r="D11" s="3">
        <v>3</v>
      </c>
      <c r="F11">
        <f t="shared" si="0"/>
        <v>0</v>
      </c>
      <c r="G11" s="14"/>
      <c r="H11" s="14"/>
      <c r="I11" s="15"/>
    </row>
    <row r="12" spans="1:11">
      <c r="B12" t="s">
        <v>18</v>
      </c>
      <c r="C12">
        <v>2</v>
      </c>
      <c r="D12" s="3">
        <v>0</v>
      </c>
      <c r="F12">
        <f t="shared" si="0"/>
        <v>2</v>
      </c>
      <c r="G12" s="14"/>
      <c r="H12" s="14"/>
      <c r="I12" s="15"/>
    </row>
    <row r="13" spans="1:11">
      <c r="B13" t="s">
        <v>45</v>
      </c>
      <c r="C13">
        <v>9</v>
      </c>
      <c r="D13" s="3">
        <v>9</v>
      </c>
      <c r="F13">
        <f t="shared" si="0"/>
        <v>0</v>
      </c>
      <c r="G13" s="14"/>
      <c r="H13" s="14"/>
      <c r="I13" s="15"/>
    </row>
    <row r="14" spans="1:11">
      <c r="A14" t="s">
        <v>54</v>
      </c>
      <c r="B14" t="s">
        <v>7</v>
      </c>
      <c r="C14">
        <v>12</v>
      </c>
      <c r="D14" s="3">
        <v>0</v>
      </c>
      <c r="F14">
        <f t="shared" si="0"/>
        <v>12</v>
      </c>
      <c r="G14" s="14"/>
      <c r="H14" s="14"/>
      <c r="I14" s="15"/>
    </row>
    <row r="15" spans="1:11">
      <c r="B15" t="s">
        <v>8</v>
      </c>
      <c r="C15">
        <v>24</v>
      </c>
      <c r="D15" s="3">
        <v>24</v>
      </c>
      <c r="F15">
        <f t="shared" si="0"/>
        <v>0</v>
      </c>
      <c r="G15" s="14"/>
      <c r="H15" s="14"/>
      <c r="I15" s="15"/>
    </row>
    <row r="16" spans="1:11">
      <c r="B16" t="s">
        <v>16</v>
      </c>
      <c r="C16">
        <v>30</v>
      </c>
      <c r="D16" s="3">
        <v>0</v>
      </c>
      <c r="F16">
        <f t="shared" si="0"/>
        <v>30</v>
      </c>
      <c r="G16" s="14"/>
      <c r="H16" s="14"/>
      <c r="I16" s="15"/>
    </row>
    <row r="17" spans="1:10">
      <c r="B17" t="s">
        <v>23</v>
      </c>
      <c r="C17">
        <v>2</v>
      </c>
      <c r="D17" s="3">
        <v>0</v>
      </c>
      <c r="F17">
        <f t="shared" si="0"/>
        <v>2</v>
      </c>
      <c r="G17" t="s">
        <v>70</v>
      </c>
      <c r="H17">
        <v>2</v>
      </c>
      <c r="J17" t="s">
        <v>98</v>
      </c>
    </row>
    <row r="18" spans="1:10">
      <c r="A18" t="s">
        <v>58</v>
      </c>
      <c r="B18" t="s">
        <v>43</v>
      </c>
      <c r="C18">
        <v>2</v>
      </c>
      <c r="D18" s="3">
        <v>2</v>
      </c>
      <c r="F18">
        <f t="shared" si="0"/>
        <v>0</v>
      </c>
      <c r="G18" t="s">
        <v>69</v>
      </c>
      <c r="H18" t="s">
        <v>69</v>
      </c>
      <c r="I18" s="2" t="s">
        <v>69</v>
      </c>
      <c r="J18" t="s">
        <v>69</v>
      </c>
    </row>
    <row r="19" spans="1:10">
      <c r="A19" t="s">
        <v>55</v>
      </c>
      <c r="B19" t="s">
        <v>9</v>
      </c>
      <c r="C19">
        <v>2</v>
      </c>
      <c r="D19" s="3">
        <v>0</v>
      </c>
      <c r="F19">
        <f t="shared" si="0"/>
        <v>2</v>
      </c>
      <c r="G19" t="s">
        <v>70</v>
      </c>
      <c r="H19">
        <v>2</v>
      </c>
      <c r="I19" s="2">
        <v>1800</v>
      </c>
      <c r="J19" t="s">
        <v>75</v>
      </c>
    </row>
    <row r="20" spans="1:10">
      <c r="B20" t="s">
        <v>12</v>
      </c>
      <c r="C20">
        <v>10</v>
      </c>
      <c r="D20" s="3">
        <v>0</v>
      </c>
      <c r="F20">
        <f t="shared" si="0"/>
        <v>10</v>
      </c>
      <c r="G20" t="s">
        <v>70</v>
      </c>
      <c r="H20">
        <v>10</v>
      </c>
      <c r="I20" s="2">
        <v>6000</v>
      </c>
      <c r="J20" t="s">
        <v>74</v>
      </c>
    </row>
    <row r="21" spans="1:10">
      <c r="B21" t="s">
        <v>15</v>
      </c>
      <c r="C21">
        <v>2</v>
      </c>
      <c r="D21" s="3">
        <v>2</v>
      </c>
      <c r="F21">
        <f t="shared" si="0"/>
        <v>0</v>
      </c>
      <c r="G21" t="s">
        <v>64</v>
      </c>
      <c r="H21" t="s">
        <v>69</v>
      </c>
      <c r="I21" s="2" t="s">
        <v>69</v>
      </c>
      <c r="J21" t="s">
        <v>69</v>
      </c>
    </row>
    <row r="22" spans="1:10">
      <c r="B22" t="s">
        <v>17</v>
      </c>
      <c r="C22">
        <v>2</v>
      </c>
      <c r="D22" s="3">
        <v>0</v>
      </c>
      <c r="F22">
        <f t="shared" si="0"/>
        <v>2</v>
      </c>
      <c r="G22" t="s">
        <v>70</v>
      </c>
      <c r="H22">
        <v>2</v>
      </c>
      <c r="I22" s="2">
        <v>1000</v>
      </c>
    </row>
    <row r="23" spans="1:10">
      <c r="B23" t="s">
        <v>62</v>
      </c>
      <c r="C23">
        <v>1</v>
      </c>
      <c r="D23" s="3">
        <v>0</v>
      </c>
      <c r="F23">
        <f t="shared" si="0"/>
        <v>1</v>
      </c>
      <c r="G23" t="s">
        <v>70</v>
      </c>
      <c r="H23">
        <v>1</v>
      </c>
      <c r="I23" s="2">
        <v>2400</v>
      </c>
    </row>
    <row r="24" spans="1:10">
      <c r="B24" t="s">
        <v>63</v>
      </c>
      <c r="C24">
        <v>2</v>
      </c>
      <c r="D24" s="3">
        <v>2</v>
      </c>
      <c r="F24">
        <f t="shared" si="0"/>
        <v>0</v>
      </c>
      <c r="G24" t="s">
        <v>64</v>
      </c>
      <c r="H24" t="s">
        <v>69</v>
      </c>
      <c r="I24" s="2" t="s">
        <v>69</v>
      </c>
      <c r="J24" t="s">
        <v>69</v>
      </c>
    </row>
    <row r="25" spans="1:10">
      <c r="B25" t="s">
        <v>20</v>
      </c>
      <c r="C25">
        <v>2</v>
      </c>
      <c r="D25" s="3">
        <v>2</v>
      </c>
      <c r="F25">
        <f t="shared" si="0"/>
        <v>0</v>
      </c>
      <c r="G25" t="s">
        <v>64</v>
      </c>
      <c r="H25" t="s">
        <v>69</v>
      </c>
      <c r="I25" s="2" t="s">
        <v>69</v>
      </c>
      <c r="J25" t="s">
        <v>69</v>
      </c>
    </row>
    <row r="26" spans="1:10">
      <c r="A26" t="s">
        <v>56</v>
      </c>
      <c r="B26" t="s">
        <v>10</v>
      </c>
      <c r="C26">
        <v>1</v>
      </c>
      <c r="D26" s="3">
        <v>1</v>
      </c>
      <c r="F26">
        <f t="shared" si="0"/>
        <v>0</v>
      </c>
      <c r="G26" t="s">
        <v>69</v>
      </c>
      <c r="H26" t="s">
        <v>69</v>
      </c>
      <c r="I26" s="2" t="s">
        <v>69</v>
      </c>
      <c r="J26" t="s">
        <v>69</v>
      </c>
    </row>
    <row r="27" spans="1:10">
      <c r="B27" t="s">
        <v>21</v>
      </c>
      <c r="C27">
        <v>1</v>
      </c>
      <c r="D27" s="3">
        <v>1</v>
      </c>
      <c r="F27">
        <f t="shared" si="0"/>
        <v>0</v>
      </c>
      <c r="G27" t="s">
        <v>69</v>
      </c>
      <c r="H27" t="s">
        <v>69</v>
      </c>
      <c r="I27" s="2" t="s">
        <v>69</v>
      </c>
      <c r="J27" t="s">
        <v>69</v>
      </c>
    </row>
    <row r="28" spans="1:10">
      <c r="B28" t="s">
        <v>22</v>
      </c>
      <c r="C28">
        <v>2</v>
      </c>
      <c r="D28" s="3">
        <v>1</v>
      </c>
      <c r="F28">
        <f t="shared" si="0"/>
        <v>1</v>
      </c>
      <c r="G28" t="s">
        <v>70</v>
      </c>
      <c r="I28" s="2">
        <v>6600</v>
      </c>
    </row>
    <row r="29" spans="1:10">
      <c r="B29" t="s">
        <v>27</v>
      </c>
      <c r="C29">
        <v>1</v>
      </c>
      <c r="D29" s="3">
        <v>0</v>
      </c>
      <c r="F29">
        <f t="shared" si="0"/>
        <v>1</v>
      </c>
      <c r="G29" t="s">
        <v>70</v>
      </c>
      <c r="I29" s="2">
        <v>6600</v>
      </c>
    </row>
    <row r="30" spans="1:10">
      <c r="B30" t="s">
        <v>31</v>
      </c>
      <c r="C30">
        <v>1</v>
      </c>
      <c r="D30" s="3">
        <v>0</v>
      </c>
      <c r="F30">
        <f t="shared" si="0"/>
        <v>1</v>
      </c>
    </row>
    <row r="31" spans="1:10">
      <c r="B31" t="s">
        <v>37</v>
      </c>
      <c r="C31">
        <v>1</v>
      </c>
      <c r="D31" s="3">
        <v>1</v>
      </c>
      <c r="F31">
        <f t="shared" si="0"/>
        <v>0</v>
      </c>
      <c r="G31" t="s">
        <v>69</v>
      </c>
      <c r="H31" t="s">
        <v>69</v>
      </c>
      <c r="I31" s="2" t="s">
        <v>69</v>
      </c>
      <c r="J31" t="s">
        <v>69</v>
      </c>
    </row>
    <row r="32" spans="1:10" ht="15.75">
      <c r="B32" s="12" t="s">
        <v>104</v>
      </c>
      <c r="C32">
        <v>1</v>
      </c>
      <c r="D32" s="3">
        <v>0</v>
      </c>
      <c r="F32">
        <f t="shared" si="0"/>
        <v>1</v>
      </c>
      <c r="G32" t="s">
        <v>103</v>
      </c>
      <c r="I32" s="2">
        <v>26476</v>
      </c>
    </row>
    <row r="33" spans="1:17">
      <c r="B33" t="s">
        <v>38</v>
      </c>
      <c r="C33">
        <v>1</v>
      </c>
      <c r="D33" s="3">
        <v>0</v>
      </c>
      <c r="F33">
        <f t="shared" si="0"/>
        <v>1</v>
      </c>
      <c r="G33" t="s">
        <v>64</v>
      </c>
      <c r="I33" s="2">
        <v>10300</v>
      </c>
      <c r="J33" s="6">
        <v>45</v>
      </c>
      <c r="K33" s="8" t="s">
        <v>95</v>
      </c>
      <c r="L33" t="s">
        <v>100</v>
      </c>
      <c r="O33" s="8" t="s">
        <v>101</v>
      </c>
      <c r="P33" s="9">
        <v>8.1</v>
      </c>
      <c r="Q33" s="11">
        <v>10006</v>
      </c>
    </row>
    <row r="34" spans="1:17">
      <c r="A34" t="s">
        <v>57</v>
      </c>
      <c r="B34" t="s">
        <v>41</v>
      </c>
      <c r="C34">
        <v>1</v>
      </c>
      <c r="D34" s="3">
        <v>0</v>
      </c>
      <c r="F34">
        <f t="shared" ref="F34:F54" si="1">SUM(C34)-SUM(D34)</f>
        <v>1</v>
      </c>
      <c r="G34" t="s">
        <v>64</v>
      </c>
      <c r="I34" s="2">
        <v>60000</v>
      </c>
      <c r="J34" t="s">
        <v>97</v>
      </c>
      <c r="K34" s="8" t="s">
        <v>96</v>
      </c>
    </row>
    <row r="35" spans="1:17">
      <c r="B35" t="s">
        <v>47</v>
      </c>
      <c r="C35">
        <v>1</v>
      </c>
      <c r="D35" s="3">
        <v>1</v>
      </c>
      <c r="F35">
        <f t="shared" si="1"/>
        <v>0</v>
      </c>
      <c r="G35" t="s">
        <v>69</v>
      </c>
      <c r="H35" t="s">
        <v>69</v>
      </c>
      <c r="I35" s="2" t="s">
        <v>69</v>
      </c>
      <c r="J35" t="s">
        <v>69</v>
      </c>
    </row>
    <row r="36" spans="1:17">
      <c r="B36" t="s">
        <v>24</v>
      </c>
      <c r="C36">
        <v>1</v>
      </c>
      <c r="D36" s="3">
        <v>0</v>
      </c>
      <c r="F36">
        <f t="shared" si="1"/>
        <v>1</v>
      </c>
    </row>
    <row r="37" spans="1:17">
      <c r="B37" t="s">
        <v>25</v>
      </c>
      <c r="C37">
        <v>1</v>
      </c>
      <c r="D37" s="3">
        <v>0</v>
      </c>
      <c r="F37">
        <f t="shared" si="1"/>
        <v>1</v>
      </c>
    </row>
    <row r="38" spans="1:17">
      <c r="B38" t="s">
        <v>26</v>
      </c>
      <c r="C38">
        <v>1</v>
      </c>
      <c r="D38" s="3">
        <v>0</v>
      </c>
      <c r="F38">
        <f t="shared" si="1"/>
        <v>1</v>
      </c>
    </row>
    <row r="39" spans="1:17">
      <c r="B39" t="s">
        <v>29</v>
      </c>
      <c r="C39">
        <v>1</v>
      </c>
      <c r="D39" s="3">
        <v>1</v>
      </c>
      <c r="F39">
        <f t="shared" si="1"/>
        <v>0</v>
      </c>
      <c r="G39" t="s">
        <v>69</v>
      </c>
      <c r="H39" t="s">
        <v>69</v>
      </c>
      <c r="I39" s="2" t="s">
        <v>69</v>
      </c>
      <c r="J39" t="s">
        <v>69</v>
      </c>
    </row>
    <row r="40" spans="1:17">
      <c r="B40" t="s">
        <v>49</v>
      </c>
      <c r="C40">
        <v>1</v>
      </c>
      <c r="D40" s="3">
        <v>1</v>
      </c>
      <c r="F40">
        <f t="shared" si="1"/>
        <v>0</v>
      </c>
      <c r="G40" t="s">
        <v>69</v>
      </c>
      <c r="H40" t="s">
        <v>69</v>
      </c>
      <c r="I40" s="2" t="s">
        <v>69</v>
      </c>
      <c r="J40" t="s">
        <v>69</v>
      </c>
    </row>
    <row r="41" spans="1:17">
      <c r="B41" t="s">
        <v>50</v>
      </c>
      <c r="C41">
        <v>2</v>
      </c>
      <c r="D41" s="3">
        <v>2</v>
      </c>
      <c r="F41">
        <f t="shared" si="1"/>
        <v>0</v>
      </c>
      <c r="G41" t="s">
        <v>69</v>
      </c>
      <c r="H41" t="s">
        <v>69</v>
      </c>
      <c r="I41" s="2" t="s">
        <v>69</v>
      </c>
      <c r="J41" t="s">
        <v>69</v>
      </c>
    </row>
    <row r="42" spans="1:17">
      <c r="B42" t="s">
        <v>33</v>
      </c>
      <c r="C42">
        <v>1</v>
      </c>
      <c r="D42" s="3">
        <v>1</v>
      </c>
      <c r="F42">
        <f t="shared" si="1"/>
        <v>0</v>
      </c>
      <c r="G42" t="s">
        <v>69</v>
      </c>
      <c r="H42" t="s">
        <v>69</v>
      </c>
      <c r="I42" s="2" t="s">
        <v>69</v>
      </c>
      <c r="J42" t="s">
        <v>69</v>
      </c>
    </row>
    <row r="43" spans="1:17">
      <c r="B43" t="s">
        <v>39</v>
      </c>
      <c r="C43">
        <v>8</v>
      </c>
      <c r="D43" s="3">
        <v>0</v>
      </c>
      <c r="F43">
        <f t="shared" si="1"/>
        <v>8</v>
      </c>
      <c r="I43" s="2">
        <v>1000</v>
      </c>
    </row>
    <row r="44" spans="1:17">
      <c r="A44" t="s">
        <v>59</v>
      </c>
      <c r="B44" t="s">
        <v>42</v>
      </c>
      <c r="C44">
        <v>1</v>
      </c>
      <c r="D44" s="3">
        <v>0</v>
      </c>
      <c r="F44">
        <f t="shared" si="1"/>
        <v>1</v>
      </c>
    </row>
    <row r="45" spans="1:17">
      <c r="B45" t="s">
        <v>48</v>
      </c>
      <c r="C45">
        <v>4</v>
      </c>
      <c r="D45" s="3">
        <v>0</v>
      </c>
      <c r="F45">
        <f t="shared" si="1"/>
        <v>4</v>
      </c>
    </row>
    <row r="46" spans="1:17">
      <c r="B46" t="s">
        <v>6</v>
      </c>
      <c r="C46">
        <v>1</v>
      </c>
      <c r="D46" s="3">
        <v>1</v>
      </c>
      <c r="F46">
        <f t="shared" si="1"/>
        <v>0</v>
      </c>
      <c r="G46" t="s">
        <v>64</v>
      </c>
      <c r="I46" s="2">
        <v>85900</v>
      </c>
      <c r="K46" t="s">
        <v>67</v>
      </c>
    </row>
    <row r="47" spans="1:17">
      <c r="B47" t="s">
        <v>40</v>
      </c>
      <c r="C47">
        <v>1</v>
      </c>
      <c r="D47" s="3">
        <v>0</v>
      </c>
      <c r="F47">
        <f t="shared" si="1"/>
        <v>1</v>
      </c>
      <c r="G47" t="s">
        <v>91</v>
      </c>
      <c r="H47">
        <v>1</v>
      </c>
      <c r="I47" s="2">
        <v>3000</v>
      </c>
      <c r="K47" t="s">
        <v>92</v>
      </c>
    </row>
    <row r="48" spans="1:17">
      <c r="B48" t="s">
        <v>44</v>
      </c>
      <c r="C48">
        <v>2</v>
      </c>
      <c r="D48" s="3">
        <v>0</v>
      </c>
      <c r="F48">
        <f t="shared" si="1"/>
        <v>2</v>
      </c>
    </row>
    <row r="49" spans="2:11">
      <c r="B49" t="s">
        <v>46</v>
      </c>
      <c r="C49">
        <v>9</v>
      </c>
      <c r="D49" s="3">
        <v>0</v>
      </c>
      <c r="F49">
        <f t="shared" si="1"/>
        <v>9</v>
      </c>
      <c r="G49" t="s">
        <v>91</v>
      </c>
      <c r="H49">
        <v>1</v>
      </c>
      <c r="I49" s="2">
        <v>7075</v>
      </c>
      <c r="K49" t="s">
        <v>90</v>
      </c>
    </row>
    <row r="50" spans="2:11">
      <c r="B50" t="s">
        <v>13</v>
      </c>
      <c r="C50">
        <v>3</v>
      </c>
      <c r="D50" s="3">
        <v>0</v>
      </c>
      <c r="F50">
        <f t="shared" si="1"/>
        <v>3</v>
      </c>
    </row>
    <row r="51" spans="2:11">
      <c r="B51" t="s">
        <v>30</v>
      </c>
      <c r="C51">
        <v>1</v>
      </c>
      <c r="D51" s="3">
        <v>0</v>
      </c>
      <c r="F51">
        <f t="shared" si="1"/>
        <v>1</v>
      </c>
    </row>
    <row r="52" spans="2:11">
      <c r="B52" t="s">
        <v>51</v>
      </c>
      <c r="C52">
        <v>1</v>
      </c>
      <c r="D52" s="3">
        <v>0</v>
      </c>
      <c r="F52">
        <f t="shared" si="1"/>
        <v>1</v>
      </c>
    </row>
    <row r="53" spans="2:11" ht="16.5">
      <c r="B53" s="1" t="s">
        <v>93</v>
      </c>
      <c r="C53">
        <v>1</v>
      </c>
      <c r="D53" s="3">
        <v>0</v>
      </c>
      <c r="F53">
        <f t="shared" si="1"/>
        <v>1</v>
      </c>
      <c r="G53" t="s">
        <v>70</v>
      </c>
      <c r="I53" s="2">
        <v>6000</v>
      </c>
    </row>
    <row r="54" spans="2:11" ht="16.5">
      <c r="B54" s="1" t="s">
        <v>94</v>
      </c>
      <c r="C54">
        <v>1</v>
      </c>
      <c r="D54" s="3">
        <v>0</v>
      </c>
      <c r="F54" s="7">
        <f t="shared" si="1"/>
        <v>1</v>
      </c>
      <c r="G54" t="s">
        <v>70</v>
      </c>
      <c r="I54" s="2">
        <v>1800</v>
      </c>
    </row>
    <row r="55" spans="2:11" ht="16.5">
      <c r="B55" s="1"/>
    </row>
    <row r="56" spans="2:11" ht="16.5">
      <c r="B56" s="1"/>
      <c r="G56" t="s">
        <v>71</v>
      </c>
      <c r="I56" s="2">
        <v>3000</v>
      </c>
    </row>
    <row r="57" spans="2:11" ht="16.5">
      <c r="B57" s="1"/>
      <c r="G57" t="s">
        <v>73</v>
      </c>
      <c r="I57" s="2">
        <v>40000</v>
      </c>
    </row>
    <row r="58" spans="2:11" ht="16.5">
      <c r="B58" s="1"/>
    </row>
    <row r="59" spans="2:11" ht="16.5">
      <c r="B59" s="1"/>
      <c r="C59" t="s">
        <v>70</v>
      </c>
      <c r="D59" s="13">
        <f>SUM(I56,I53:I54,I45,I28:I29,I22:I23,I19:I20,I17,I12,I7:I8)</f>
        <v>35200</v>
      </c>
      <c r="E59" s="13"/>
      <c r="G59" t="s">
        <v>65</v>
      </c>
      <c r="I59" s="2">
        <f>SUM(I2:I57)</f>
        <v>286407.2</v>
      </c>
    </row>
    <row r="60" spans="2:11" ht="16.5">
      <c r="B60" s="1"/>
      <c r="D60" s="14"/>
      <c r="E60" s="14"/>
    </row>
    <row r="61" spans="2:11" ht="16.5">
      <c r="B61" s="1"/>
    </row>
    <row r="62" spans="2:11" ht="16.5">
      <c r="B62" s="1"/>
    </row>
    <row r="63" spans="2:11" ht="16.5">
      <c r="B63" s="1"/>
    </row>
    <row r="64" spans="2:11" ht="16.5">
      <c r="B64" s="1"/>
    </row>
    <row r="65" spans="2:2" ht="16.5">
      <c r="B65" s="1"/>
    </row>
    <row r="66" spans="2:2" ht="16.5">
      <c r="B66" s="1"/>
    </row>
    <row r="67" spans="2:2" ht="16.5">
      <c r="B67" s="1"/>
    </row>
    <row r="68" spans="2:2" ht="16.5">
      <c r="B68" s="1"/>
    </row>
    <row r="69" spans="2:2" ht="16.5">
      <c r="B69" s="1"/>
    </row>
    <row r="70" spans="2:2" ht="16.5">
      <c r="B70" s="1"/>
    </row>
    <row r="71" spans="2:2" ht="16.5">
      <c r="B71" s="1"/>
    </row>
    <row r="72" spans="2:2" ht="16.5">
      <c r="B72" s="1"/>
    </row>
    <row r="73" spans="2:2" ht="16.5">
      <c r="B73" s="1"/>
    </row>
    <row r="74" spans="2:2" ht="16.5">
      <c r="B74" s="1"/>
    </row>
    <row r="75" spans="2:2" ht="16.5">
      <c r="B75" s="1"/>
    </row>
    <row r="76" spans="2:2" ht="16.5">
      <c r="B76" s="1"/>
    </row>
    <row r="77" spans="2:2" ht="16.5">
      <c r="B77" s="1"/>
    </row>
    <row r="78" spans="2:2" ht="16.5">
      <c r="B78" s="1"/>
    </row>
    <row r="79" spans="2:2" ht="16.5">
      <c r="B79" s="1"/>
    </row>
    <row r="80" spans="2:2" ht="16.5">
      <c r="B80" s="1"/>
    </row>
    <row r="81" spans="2:2" ht="16.5">
      <c r="B81" s="1"/>
    </row>
    <row r="82" spans="2:2" ht="16.5">
      <c r="B82" s="1"/>
    </row>
    <row r="83" spans="2:2" ht="16.5">
      <c r="B83" s="1"/>
    </row>
    <row r="84" spans="2:2" ht="16.5">
      <c r="B84" s="1"/>
    </row>
    <row r="85" spans="2:2" ht="16.5">
      <c r="B85" s="1"/>
    </row>
    <row r="86" spans="2:2" ht="16.5">
      <c r="B86" s="1"/>
    </row>
    <row r="87" spans="2:2" ht="16.5">
      <c r="B87" s="1"/>
    </row>
    <row r="88" spans="2:2" ht="16.5">
      <c r="B88" s="1"/>
    </row>
    <row r="89" spans="2:2" ht="16.5">
      <c r="B89" s="1"/>
    </row>
    <row r="90" spans="2:2" ht="16.5">
      <c r="B90" s="1"/>
    </row>
    <row r="91" spans="2:2" ht="16.5">
      <c r="B91" s="1"/>
    </row>
    <row r="92" spans="2:2" ht="16.5">
      <c r="B92" s="1"/>
    </row>
    <row r="93" spans="2:2" ht="16.5">
      <c r="B93" s="1"/>
    </row>
    <row r="94" spans="2:2" ht="16.5">
      <c r="B94" s="1"/>
    </row>
    <row r="95" spans="2:2" ht="16.5">
      <c r="B95" s="1"/>
    </row>
    <row r="96" spans="2:2" ht="16.5">
      <c r="B96" s="1"/>
    </row>
    <row r="97" spans="2:2" ht="16.5">
      <c r="B97" s="1"/>
    </row>
    <row r="98" spans="2:2" ht="16.5">
      <c r="B98" s="1"/>
    </row>
    <row r="99" spans="2:2" ht="16.5">
      <c r="B99" s="1"/>
    </row>
    <row r="100" spans="2:2" ht="16.5">
      <c r="B100" s="1"/>
    </row>
    <row r="101" spans="2:2" ht="16.5">
      <c r="B101" s="1"/>
    </row>
    <row r="102" spans="2:2" ht="16.5">
      <c r="B102" s="1"/>
    </row>
    <row r="103" spans="2:2" ht="16.5">
      <c r="B103" s="1"/>
    </row>
    <row r="104" spans="2:2" ht="16.5">
      <c r="B104" s="1"/>
    </row>
    <row r="105" spans="2:2" ht="16.5">
      <c r="B105" s="1"/>
    </row>
    <row r="106" spans="2:2" ht="16.5">
      <c r="B106" s="1"/>
    </row>
    <row r="107" spans="2:2" ht="16.5">
      <c r="B107" s="1"/>
    </row>
    <row r="108" spans="2:2" ht="16.5">
      <c r="B108" s="1"/>
    </row>
    <row r="109" spans="2:2" ht="16.5">
      <c r="B109" s="1"/>
    </row>
    <row r="110" spans="2:2" ht="16.5">
      <c r="B110" s="1"/>
    </row>
    <row r="111" spans="2:2" ht="16.5">
      <c r="B111" s="1"/>
    </row>
    <row r="112" spans="2:2" ht="16.5">
      <c r="B112" s="1"/>
    </row>
    <row r="113" spans="2:2" ht="16.5">
      <c r="B113" s="1"/>
    </row>
  </sheetData>
  <dataConsolidate>
    <dataRefs count="1">
      <dataRef ref="A1:B1048576" sheet="Sheet1"/>
    </dataRefs>
  </dataConsolidate>
  <mergeCells count="4">
    <mergeCell ref="D59:E59"/>
    <mergeCell ref="D60:E60"/>
    <mergeCell ref="G2:H16"/>
    <mergeCell ref="I2:I16"/>
  </mergeCells>
  <phoneticPr fontId="2" type="noConversion"/>
  <conditionalFormatting sqref="F2:F53">
    <cfRule type="cellIs" dxfId="0" priority="1" operator="equal">
      <formula>0</formula>
    </cfRule>
  </conditionalFormatting>
  <hyperlinks>
    <hyperlink ref="K33" r:id="rId1" location="detail" xr:uid="{817D8245-7ADA-4952-A406-B549BA29CD32}"/>
    <hyperlink ref="O33" r:id="rId2" display="https://ko.aliexpress.com/item/4000156788319.html?spm=a2g0o.productlist.0.0.28cf23a6W9H1OW&amp;algo_pvid=37943e5d-6709-468e-b996-02cc99ec3197&amp;aem_p4p_detail=2022032405031346681296021980043696525&amp;algo_exp_id=37943e5d-6709-468e-b996-02cc99ec3197-0&amp;pdp_ext_f=%7B%22sku_id%22%3A%2210000000488508607%22%7D&amp;pdp_pi=-1%3B8.1%3B-1%3B-1%40salePrice%3BUSD%3Bsearch-mainSearch" xr:uid="{59F5DC54-65A6-4B59-8AD6-6E68B9E7A1C0}"/>
    <hyperlink ref="K34" r:id="rId3" location="detail" xr:uid="{0A63E21F-2B23-445D-BE2D-6FAFF3F4CC5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F04F-0694-4EAE-B547-9BCCF60E9C3B}">
  <dimension ref="A1:H26"/>
  <sheetViews>
    <sheetView workbookViewId="0">
      <selection activeCell="H10" sqref="H10"/>
    </sheetView>
  </sheetViews>
  <sheetFormatPr defaultRowHeight="15"/>
  <cols>
    <col min="1" max="1" width="16.28515625" customWidth="1"/>
    <col min="2" max="2" width="9.28515625" style="4" bestFit="1" customWidth="1"/>
    <col min="3" max="3" width="9.7109375" style="2" bestFit="1" customWidth="1"/>
    <col min="4" max="4" width="9.7109375" customWidth="1"/>
    <col min="8" max="8" width="10.85546875" customWidth="1"/>
  </cols>
  <sheetData>
    <row r="1" spans="1:8">
      <c r="A1" t="s">
        <v>76</v>
      </c>
      <c r="B1" s="4" t="s">
        <v>78</v>
      </c>
      <c r="C1" s="2" t="s">
        <v>81</v>
      </c>
      <c r="D1" t="s">
        <v>79</v>
      </c>
      <c r="E1" t="s">
        <v>80</v>
      </c>
      <c r="F1" t="s">
        <v>82</v>
      </c>
    </row>
    <row r="2" spans="1:8">
      <c r="A2" t="s">
        <v>77</v>
      </c>
      <c r="B2" s="4">
        <v>66.66</v>
      </c>
      <c r="C2" s="2">
        <v>83000</v>
      </c>
      <c r="D2" t="s">
        <v>83</v>
      </c>
      <c r="E2" t="s">
        <v>83</v>
      </c>
      <c r="F2" t="s">
        <v>84</v>
      </c>
    </row>
    <row r="3" spans="1:8">
      <c r="B3" s="4">
        <v>50.32</v>
      </c>
      <c r="C3" s="2">
        <v>64000</v>
      </c>
      <c r="D3" t="s">
        <v>86</v>
      </c>
      <c r="E3" t="s">
        <v>83</v>
      </c>
      <c r="F3" t="s">
        <v>85</v>
      </c>
    </row>
    <row r="4" spans="1:8">
      <c r="B4" s="4">
        <v>41.36</v>
      </c>
      <c r="C4" s="2">
        <v>52000</v>
      </c>
      <c r="D4" t="s">
        <v>86</v>
      </c>
      <c r="E4" t="s">
        <v>86</v>
      </c>
      <c r="F4" t="s">
        <v>89</v>
      </c>
    </row>
    <row r="5" spans="1:8">
      <c r="D5" t="s">
        <v>80</v>
      </c>
      <c r="E5">
        <v>3.79</v>
      </c>
      <c r="F5" t="s">
        <v>90</v>
      </c>
    </row>
    <row r="6" spans="1:8">
      <c r="E6">
        <v>5000</v>
      </c>
    </row>
    <row r="8" spans="1:8">
      <c r="D8" s="2">
        <v>20000</v>
      </c>
      <c r="G8" s="10" t="s">
        <v>102</v>
      </c>
    </row>
    <row r="9" spans="1:8">
      <c r="A9" t="s">
        <v>87</v>
      </c>
      <c r="B9" s="5">
        <v>149.99</v>
      </c>
      <c r="C9" s="2">
        <v>31000</v>
      </c>
      <c r="D9" s="6">
        <v>99.99</v>
      </c>
      <c r="E9" t="s">
        <v>86</v>
      </c>
      <c r="F9" s="8" t="s">
        <v>88</v>
      </c>
      <c r="G9" s="6">
        <v>283.99</v>
      </c>
      <c r="H9" s="11">
        <v>54958</v>
      </c>
    </row>
    <row r="10" spans="1:8">
      <c r="B10" s="5"/>
    </row>
    <row r="11" spans="1:8">
      <c r="B11" s="5"/>
    </row>
    <row r="12" spans="1:8">
      <c r="B12" s="5"/>
    </row>
    <row r="13" spans="1:8">
      <c r="B13" s="5"/>
    </row>
    <row r="14" spans="1:8">
      <c r="B14" s="5"/>
    </row>
    <row r="15" spans="1:8">
      <c r="B15" s="5"/>
    </row>
    <row r="16" spans="1:8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</sheetData>
  <phoneticPr fontId="2" type="noConversion"/>
  <hyperlinks>
    <hyperlink ref="F9" r:id="rId1" location="detail" xr:uid="{A47DAAA1-9F48-40A5-8A06-E429ADF0D62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EF356655E8924289F6C144B3114EDC" ma:contentTypeVersion="8" ma:contentTypeDescription="새 문서를 만듭니다." ma:contentTypeScope="" ma:versionID="7f79463533a1e8c21c213edcc1cf37f7">
  <xsd:schema xmlns:xsd="http://www.w3.org/2001/XMLSchema" xmlns:xs="http://www.w3.org/2001/XMLSchema" xmlns:p="http://schemas.microsoft.com/office/2006/metadata/properties" xmlns:ns3="48b391e1-c85d-4e52-bfa3-3971adf80464" targetNamespace="http://schemas.microsoft.com/office/2006/metadata/properties" ma:root="true" ma:fieldsID="5766a513324560ef9326506088826021" ns3:_="">
    <xsd:import namespace="48b391e1-c85d-4e52-bfa3-3971adf80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391e1-c85d-4e52-bfa3-3971adf804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61C00-BC27-4945-BA77-5DE30143AB79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48b391e1-c85d-4e52-bfa3-3971adf80464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4DD9FAB-BDA5-49BB-AF18-69F48DF7F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391e1-c85d-4e52-bfa3-3971adf80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74A964-843D-44C4-A5BE-CB3D971603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이재형</dc:creator>
  <cp:lastModifiedBy>이 재형</cp:lastModifiedBy>
  <dcterms:created xsi:type="dcterms:W3CDTF">2022-03-09T04:54:19Z</dcterms:created>
  <dcterms:modified xsi:type="dcterms:W3CDTF">2022-04-20T00:30:41Z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0x01010015EF356655E8924289F6C144B3114EDC</vt:lpwstr>
  </property>
</Properties>
</file>