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Projects\ModelicaProjects\DynTherM\Media\Data\"/>
    </mc:Choice>
  </mc:AlternateContent>
  <xr:revisionPtr revIDLastSave="0" documentId="13_ncr:1_{429E47AC-653E-4294-9CCC-1E7B8C3258F7}" xr6:coauthVersionLast="47" xr6:coauthVersionMax="47" xr10:uidLastSave="{00000000-0000-0000-0000-000000000000}"/>
  <bookViews>
    <workbookView xWindow="14565" yWindow="-21600" windowWidth="26010" windowHeight="20985" activeTab="3" xr2:uid="{32BF7C39-58A3-4B4A-A775-0F246D126BDC}"/>
  </bookViews>
  <sheets>
    <sheet name="viscosity" sheetId="1" r:id="rId1"/>
    <sheet name="specific heat capacity" sheetId="2" r:id="rId2"/>
    <sheet name="density" sheetId="3" r:id="rId3"/>
    <sheet name="thermal conductivity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P6" i="4"/>
  <c r="Q5" i="4"/>
  <c r="Q6" i="4"/>
  <c r="R5" i="4"/>
  <c r="R6" i="4"/>
  <c r="S3" i="4"/>
  <c r="S4" i="4"/>
  <c r="S5" i="4"/>
  <c r="S6" i="4"/>
  <c r="T3" i="4"/>
  <c r="T4" i="4"/>
  <c r="T5" i="4"/>
  <c r="T6" i="4"/>
  <c r="U2" i="4"/>
  <c r="U3" i="4"/>
  <c r="U4" i="4"/>
  <c r="U5" i="4"/>
  <c r="U6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7" i="4"/>
  <c r="O7" i="4"/>
  <c r="P7" i="4"/>
  <c r="Q7" i="4"/>
  <c r="R7" i="4"/>
  <c r="S7" i="4"/>
  <c r="T7" i="4"/>
  <c r="U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7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U2" i="3"/>
  <c r="U3" i="3"/>
  <c r="U4" i="3"/>
  <c r="U5" i="3"/>
  <c r="U6" i="3"/>
  <c r="T3" i="3"/>
  <c r="T4" i="3"/>
  <c r="T5" i="3"/>
  <c r="T6" i="3"/>
  <c r="S3" i="3"/>
  <c r="S4" i="3"/>
  <c r="S5" i="3"/>
  <c r="S6" i="3"/>
  <c r="R5" i="3"/>
  <c r="R6" i="3"/>
  <c r="Q5" i="3"/>
  <c r="Q6" i="3"/>
  <c r="P6" i="3"/>
  <c r="O6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7" i="3"/>
  <c r="O7" i="3"/>
  <c r="P7" i="3"/>
  <c r="Q7" i="3"/>
  <c r="R7" i="3"/>
  <c r="S7" i="3"/>
  <c r="T7" i="3"/>
  <c r="U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7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U2" i="2"/>
  <c r="U3" i="2"/>
  <c r="U4" i="2"/>
  <c r="U5" i="2"/>
  <c r="U6" i="2"/>
  <c r="T3" i="2"/>
  <c r="T4" i="2"/>
  <c r="T5" i="2"/>
  <c r="T6" i="2"/>
  <c r="S3" i="2"/>
  <c r="S4" i="2"/>
  <c r="S5" i="2"/>
  <c r="S6" i="2"/>
  <c r="R5" i="2"/>
  <c r="R6" i="2"/>
  <c r="Q5" i="2"/>
  <c r="Q6" i="2"/>
  <c r="P6" i="2"/>
  <c r="O6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7" i="2"/>
  <c r="O7" i="2"/>
  <c r="P7" i="2"/>
  <c r="Q7" i="2"/>
  <c r="R7" i="2"/>
  <c r="S7" i="2"/>
  <c r="T7" i="2"/>
  <c r="U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7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U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U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</calcChain>
</file>

<file path=xl/sharedStrings.xml><?xml version="1.0" encoding="utf-8"?>
<sst xmlns="http://schemas.openxmlformats.org/spreadsheetml/2006/main" count="288" uniqueCount="75">
  <si>
    <t>-</t>
  </si>
  <si>
    <t>20% [cP]</t>
  </si>
  <si>
    <t>25% [cP]</t>
  </si>
  <si>
    <t>30% [cP]</t>
  </si>
  <si>
    <t>35% [cP]</t>
  </si>
  <si>
    <t>40% [cP]</t>
  </si>
  <si>
    <t>45% [cP]</t>
  </si>
  <si>
    <t>50% [cP]</t>
  </si>
  <si>
    <t>55% [cP]</t>
  </si>
  <si>
    <t>60% [cP]</t>
  </si>
  <si>
    <t>20% [Pa.s]</t>
  </si>
  <si>
    <t>25% [Pa.s]</t>
  </si>
  <si>
    <t>30% [Pa.s]</t>
  </si>
  <si>
    <t>35% [Pa.s]</t>
  </si>
  <si>
    <t>40% [Pa.s]</t>
  </si>
  <si>
    <t>45% [Pa.s]</t>
  </si>
  <si>
    <t>50% [Pa.s]</t>
  </si>
  <si>
    <t>55% [Pa.s]</t>
  </si>
  <si>
    <t>60% [Pa.s]</t>
  </si>
  <si>
    <t>20% [Btu/lb.F]</t>
  </si>
  <si>
    <t>25% [Btu/(lb.F)]</t>
  </si>
  <si>
    <t>30% [Btu/(lb.F)]</t>
  </si>
  <si>
    <t>35% [Btu/(lb.F)]</t>
  </si>
  <si>
    <t>40% [Btu/(lb.F)]</t>
  </si>
  <si>
    <t>45% [Btu/(lb.F)]</t>
  </si>
  <si>
    <t>50% [Btu/(lb.F)]</t>
  </si>
  <si>
    <t>55% [Btu/(lb.F)]</t>
  </si>
  <si>
    <t>60% [Btu/(lb.F)]</t>
  </si>
  <si>
    <t>20% [J/(kg.K)]</t>
  </si>
  <si>
    <t>25% [J/(kg.K)]</t>
  </si>
  <si>
    <t>30% [J/(kg.K)]</t>
  </si>
  <si>
    <t>35% [J/(kg.K)]</t>
  </si>
  <si>
    <t>40% [J/(kg.K)]</t>
  </si>
  <si>
    <t>45% [J/(kg.K)]</t>
  </si>
  <si>
    <t>50% [J/(kg.K)]</t>
  </si>
  <si>
    <t>55% [J/(kg.K)]</t>
  </si>
  <si>
    <t>60% [J/(kg.K)]</t>
  </si>
  <si>
    <t>20% [lb/ft3]</t>
  </si>
  <si>
    <t>25% [lb/ft3]</t>
  </si>
  <si>
    <t>30% [lb/ft3]</t>
  </si>
  <si>
    <t>35% [lb/ft3]</t>
  </si>
  <si>
    <t>40% [lb/ft3]</t>
  </si>
  <si>
    <t>45% [lb/ft3]</t>
  </si>
  <si>
    <t>50% [lb/ft3]</t>
  </si>
  <si>
    <t>55% [lb/ft3]</t>
  </si>
  <si>
    <t>60% [lb/ft3]</t>
  </si>
  <si>
    <t>20% [kg/m3]</t>
  </si>
  <si>
    <t>25% [kg/m3]</t>
  </si>
  <si>
    <t>30% [kg/m3]</t>
  </si>
  <si>
    <t>35% [kg/m3]</t>
  </si>
  <si>
    <t>40% [kg/m3]</t>
  </si>
  <si>
    <t>45% [kg/m3]</t>
  </si>
  <si>
    <t>50% [kg/m3]</t>
  </si>
  <si>
    <t>55% [kg/m3]</t>
  </si>
  <si>
    <t>60% [kg/m3]</t>
  </si>
  <si>
    <t>T [degF]</t>
  </si>
  <si>
    <t>T [degC]</t>
  </si>
  <si>
    <t>20% [Btu/(hr.ft.F)]</t>
  </si>
  <si>
    <t>25% [Btu/(hr.ft.F)]</t>
  </si>
  <si>
    <t>30% [Btu/(hr.ft.F)]</t>
  </si>
  <si>
    <t>35% [Btu/(hr.ft.F)]</t>
  </si>
  <si>
    <t>40% [Btu/(hr.ft.F)]</t>
  </si>
  <si>
    <t>45% [Btu/(hr.ft.F)]</t>
  </si>
  <si>
    <t>50% [Btu/(hr.ft.F)]</t>
  </si>
  <si>
    <t>55% [Btu/(hr.ft.F)]</t>
  </si>
  <si>
    <t>60% [Btu/(hr.ft.F)]</t>
  </si>
  <si>
    <t>20% [W/(m.K)]</t>
  </si>
  <si>
    <t>25% [W/(m.K)]</t>
  </si>
  <si>
    <t>30% [W/(m.K)]</t>
  </si>
  <si>
    <t>35% [W/(m.K)]</t>
  </si>
  <si>
    <t>40% [W/(m.K)]</t>
  </si>
  <si>
    <t>45% [W/(m.K)]</t>
  </si>
  <si>
    <t>50% [W/(m.K)]</t>
  </si>
  <si>
    <t>55% [W/(m.K)]</t>
  </si>
  <si>
    <t>60% [W/(m.K)]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</si>
</sst>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9" fontId="0" fillId="2" borderId="0" xfId="0" applyNumberFormat="1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viscosity!$L$7:$L$21</c:f>
              <c:numCache>
                <c:formatCode>0.00</c:formatCode>
                <c:ptCount val="15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</c:numCache>
            </c:numRef>
          </c:xVal>
          <c:yVal>
            <c:numRef>
              <c:f>viscosity!$M$7:$M$21</c:f>
              <c:numCache>
                <c:formatCode>0.00000</c:formatCode>
                <c:ptCount val="15"/>
                <c:pt idx="0">
                  <c:v>3.8999999999999998E-3</c:v>
                </c:pt>
                <c:pt idx="1">
                  <c:v>3.14E-3</c:v>
                </c:pt>
                <c:pt idx="2">
                  <c:v>2.5899999999999999E-3</c:v>
                </c:pt>
                <c:pt idx="3">
                  <c:v>2.1800000000000001E-3</c:v>
                </c:pt>
                <c:pt idx="4">
                  <c:v>1.8600000000000001E-3</c:v>
                </c:pt>
                <c:pt idx="5">
                  <c:v>1.6100000000000001E-3</c:v>
                </c:pt>
                <c:pt idx="6">
                  <c:v>1.41E-3</c:v>
                </c:pt>
                <c:pt idx="7">
                  <c:v>1.24E-3</c:v>
                </c:pt>
                <c:pt idx="8">
                  <c:v>1.1100000000000001E-3</c:v>
                </c:pt>
                <c:pt idx="9">
                  <c:v>9.0000000000000008E-4</c:v>
                </c:pt>
                <c:pt idx="10">
                  <c:v>7.3999999999999999E-4</c:v>
                </c:pt>
                <c:pt idx="11">
                  <c:v>6.3000000000000003E-4</c:v>
                </c:pt>
                <c:pt idx="12">
                  <c:v>5.4000000000000001E-4</c:v>
                </c:pt>
                <c:pt idx="13">
                  <c:v>4.6999999999999999E-4</c:v>
                </c:pt>
                <c:pt idx="14">
                  <c:v>4.0999999999999999E-4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E-484F-B7B0-F116DAAC9F11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viscosity!$L$7:$L$21</c:f>
              <c:numCache>
                <c:formatCode>0.00</c:formatCode>
                <c:ptCount val="15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</c:numCache>
            </c:numRef>
          </c:xVal>
          <c:yVal>
            <c:numRef>
              <c:f>viscosity!$N$7:$N$21</c:f>
              <c:numCache>
                <c:formatCode>0.00000</c:formatCode>
                <c:ptCount val="15"/>
                <c:pt idx="0">
                  <c:v>4.64E-3</c:v>
                </c:pt>
                <c:pt idx="1">
                  <c:v>3.7400000000000003E-3</c:v>
                </c:pt>
                <c:pt idx="2">
                  <c:v>3.0699999999999998E-3</c:v>
                </c:pt>
                <c:pt idx="3">
                  <c:v>2.5699999999999998E-3</c:v>
                </c:pt>
                <c:pt idx="4">
                  <c:v>2.1800000000000001E-3</c:v>
                </c:pt>
                <c:pt idx="5">
                  <c:v>1.8700000000000001E-3</c:v>
                </c:pt>
                <c:pt idx="6">
                  <c:v>1.6299999999999999E-3</c:v>
                </c:pt>
                <c:pt idx="7">
                  <c:v>1.42E-3</c:v>
                </c:pt>
                <c:pt idx="8">
                  <c:v>1.2600000000000001E-3</c:v>
                </c:pt>
                <c:pt idx="9">
                  <c:v>1.01E-3</c:v>
                </c:pt>
                <c:pt idx="10">
                  <c:v>8.1999999999999998E-4</c:v>
                </c:pt>
                <c:pt idx="11">
                  <c:v>6.8999999999999997E-4</c:v>
                </c:pt>
                <c:pt idx="12">
                  <c:v>5.9000000000000003E-4</c:v>
                </c:pt>
                <c:pt idx="13">
                  <c:v>5.1000000000000004E-4</c:v>
                </c:pt>
                <c:pt idx="14">
                  <c:v>4.4000000000000002E-4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CE-484F-B7B0-F116DAAC9F11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viscosity!$L$6:$L$21</c:f>
              <c:numCache>
                <c:formatCode>0.00</c:formatCode>
                <c:ptCount val="16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</c:numCache>
            </c:numRef>
          </c:xVal>
          <c:yVal>
            <c:numRef>
              <c:f>viscosity!$O$6:$O$21</c:f>
              <c:numCache>
                <c:formatCode>0.00000</c:formatCode>
                <c:ptCount val="16"/>
                <c:pt idx="0">
                  <c:v>6.8300000000000001E-3</c:v>
                </c:pt>
                <c:pt idx="1">
                  <c:v>5.3800000000000002E-3</c:v>
                </c:pt>
                <c:pt idx="2">
                  <c:v>4.3300000000000005E-3</c:v>
                </c:pt>
                <c:pt idx="3">
                  <c:v>3.5400000000000002E-3</c:v>
                </c:pt>
                <c:pt idx="4">
                  <c:v>2.9500000000000004E-3</c:v>
                </c:pt>
                <c:pt idx="5">
                  <c:v>2.4900000000000005E-3</c:v>
                </c:pt>
                <c:pt idx="6">
                  <c:v>2.1299999999999999E-3</c:v>
                </c:pt>
                <c:pt idx="7">
                  <c:v>1.8400000000000001E-3</c:v>
                </c:pt>
                <c:pt idx="8">
                  <c:v>1.6000000000000001E-3</c:v>
                </c:pt>
                <c:pt idx="9">
                  <c:v>1.41E-3</c:v>
                </c:pt>
                <c:pt idx="10">
                  <c:v>1.1100000000000001E-3</c:v>
                </c:pt>
                <c:pt idx="11">
                  <c:v>9.0000000000000008E-4</c:v>
                </c:pt>
                <c:pt idx="12">
                  <c:v>7.5000000000000002E-4</c:v>
                </c:pt>
                <c:pt idx="13">
                  <c:v>6.3000000000000003E-4</c:v>
                </c:pt>
                <c:pt idx="14">
                  <c:v>5.4000000000000001E-4</c:v>
                </c:pt>
                <c:pt idx="15">
                  <c:v>4.6000000000000001E-4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CE-484F-B7B0-F116DAAC9F11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viscosity!$L$6:$L$21</c:f>
              <c:numCache>
                <c:formatCode>0.00</c:formatCode>
                <c:ptCount val="16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</c:numCache>
            </c:numRef>
          </c:xVal>
          <c:yVal>
            <c:numRef>
              <c:f>viscosity!$P$6:$P$21</c:f>
              <c:numCache>
                <c:formatCode>0.00000</c:formatCode>
                <c:ptCount val="16"/>
                <c:pt idx="0">
                  <c:v>8.4700000000000001E-3</c:v>
                </c:pt>
                <c:pt idx="1">
                  <c:v>6.5599999999999999E-3</c:v>
                </c:pt>
                <c:pt idx="2">
                  <c:v>5.2100000000000002E-3</c:v>
                </c:pt>
                <c:pt idx="3">
                  <c:v>4.2300000000000003E-3</c:v>
                </c:pt>
                <c:pt idx="4">
                  <c:v>3.5000000000000001E-3</c:v>
                </c:pt>
                <c:pt idx="5">
                  <c:v>2.9399999999999999E-3</c:v>
                </c:pt>
                <c:pt idx="6">
                  <c:v>2.5000000000000001E-3</c:v>
                </c:pt>
                <c:pt idx="7">
                  <c:v>2.15E-3</c:v>
                </c:pt>
                <c:pt idx="8">
                  <c:v>1.8700000000000001E-3</c:v>
                </c:pt>
                <c:pt idx="9">
                  <c:v>1.64E-3</c:v>
                </c:pt>
                <c:pt idx="10">
                  <c:v>1.2900000000000001E-3</c:v>
                </c:pt>
                <c:pt idx="11">
                  <c:v>1.0400000000000001E-3</c:v>
                </c:pt>
                <c:pt idx="12">
                  <c:v>8.4999999999999995E-4</c:v>
                </c:pt>
                <c:pt idx="13">
                  <c:v>7.1000000000000002E-4</c:v>
                </c:pt>
                <c:pt idx="14">
                  <c:v>6.0999999999999997E-4</c:v>
                </c:pt>
                <c:pt idx="15">
                  <c:v>5.2000000000000006E-4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CE-484F-B7B0-F116DAAC9F11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viscosity!$L$5:$L$21</c:f>
              <c:numCache>
                <c:formatCode>0.00</c:formatCode>
                <c:ptCount val="17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</c:numCache>
            </c:numRef>
          </c:xVal>
          <c:yVal>
            <c:numRef>
              <c:f>viscosity!$Q$5:$Q$21</c:f>
              <c:numCache>
                <c:formatCode>0.00000</c:formatCode>
                <c:ptCount val="17"/>
                <c:pt idx="0">
                  <c:v>1.3800000000000002E-2</c:v>
                </c:pt>
                <c:pt idx="1">
                  <c:v>1.01E-2</c:v>
                </c:pt>
                <c:pt idx="2">
                  <c:v>7.7400000000000004E-3</c:v>
                </c:pt>
                <c:pt idx="3">
                  <c:v>6.0899999999999999E-3</c:v>
                </c:pt>
                <c:pt idx="4">
                  <c:v>4.9100000000000003E-3</c:v>
                </c:pt>
                <c:pt idx="5">
                  <c:v>4.0400000000000002E-3</c:v>
                </c:pt>
                <c:pt idx="6">
                  <c:v>3.3799999999999998E-3</c:v>
                </c:pt>
                <c:pt idx="7">
                  <c:v>2.8700000000000002E-3</c:v>
                </c:pt>
                <c:pt idx="8">
                  <c:v>2.4599999999999999E-3</c:v>
                </c:pt>
                <c:pt idx="9">
                  <c:v>2.1299999999999999E-3</c:v>
                </c:pt>
                <c:pt idx="10">
                  <c:v>1.8700000000000001E-3</c:v>
                </c:pt>
                <c:pt idx="11">
                  <c:v>1.4599999999999999E-3</c:v>
                </c:pt>
                <c:pt idx="12">
                  <c:v>1.17E-3</c:v>
                </c:pt>
                <c:pt idx="13">
                  <c:v>9.5E-4</c:v>
                </c:pt>
                <c:pt idx="14">
                  <c:v>7.9000000000000001E-4</c:v>
                </c:pt>
                <c:pt idx="15">
                  <c:v>6.7000000000000002E-4</c:v>
                </c:pt>
                <c:pt idx="16">
                  <c:v>5.6999999999999998E-4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CE-484F-B7B0-F116DAAC9F11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viscosity!$L$5:$L$21</c:f>
              <c:numCache>
                <c:formatCode>0.00</c:formatCode>
                <c:ptCount val="17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</c:numCache>
            </c:numRef>
          </c:xVal>
          <c:yVal>
            <c:numRef>
              <c:f>viscosity!$R$5:$R$21</c:f>
              <c:numCache>
                <c:formatCode>0.00000</c:formatCode>
                <c:ptCount val="17"/>
                <c:pt idx="0">
                  <c:v>1.66E-2</c:v>
                </c:pt>
                <c:pt idx="1">
                  <c:v>1.2199999999999999E-2</c:v>
                </c:pt>
                <c:pt idx="2">
                  <c:v>9.3200000000000002E-3</c:v>
                </c:pt>
                <c:pt idx="3">
                  <c:v>7.2900000000000005E-3</c:v>
                </c:pt>
                <c:pt idx="4">
                  <c:v>5.8399999999999997E-3</c:v>
                </c:pt>
                <c:pt idx="5">
                  <c:v>4.7699999999999999E-3</c:v>
                </c:pt>
                <c:pt idx="6">
                  <c:v>3.9700000000000004E-3</c:v>
                </c:pt>
                <c:pt idx="7">
                  <c:v>3.3400000000000001E-3</c:v>
                </c:pt>
                <c:pt idx="8">
                  <c:v>2.8500000000000001E-3</c:v>
                </c:pt>
                <c:pt idx="9">
                  <c:v>2.4500000000000004E-3</c:v>
                </c:pt>
                <c:pt idx="10">
                  <c:v>2.1299999999999999E-3</c:v>
                </c:pt>
                <c:pt idx="11">
                  <c:v>1.64E-3</c:v>
                </c:pt>
                <c:pt idx="12">
                  <c:v>1.3000000000000002E-3</c:v>
                </c:pt>
                <c:pt idx="13">
                  <c:v>1.0500000000000002E-3</c:v>
                </c:pt>
                <c:pt idx="14">
                  <c:v>8.7000000000000001E-4</c:v>
                </c:pt>
                <c:pt idx="15">
                  <c:v>7.2999999999999996E-4</c:v>
                </c:pt>
                <c:pt idx="16">
                  <c:v>6.2E-4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CE-484F-B7B0-F116DAAC9F11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viscosity!$L$3:$L$21</c:f>
              <c:numCache>
                <c:formatCode>0.00</c:formatCode>
                <c:ptCount val="19"/>
                <c:pt idx="0">
                  <c:v>-28.888888888888889</c:v>
                </c:pt>
                <c:pt idx="1">
                  <c:v>-23.333333333333332</c:v>
                </c:pt>
                <c:pt idx="2">
                  <c:v>-17.777777777777779</c:v>
                </c:pt>
                <c:pt idx="3">
                  <c:v>-12.222222222222221</c:v>
                </c:pt>
                <c:pt idx="4">
                  <c:v>-6.666666666666667</c:v>
                </c:pt>
                <c:pt idx="5">
                  <c:v>-1.1111111111111112</c:v>
                </c:pt>
                <c:pt idx="6">
                  <c:v>4.4444444444444446</c:v>
                </c:pt>
                <c:pt idx="7">
                  <c:v>10</c:v>
                </c:pt>
                <c:pt idx="8">
                  <c:v>15.555555555555555</c:v>
                </c:pt>
                <c:pt idx="9">
                  <c:v>21.111111111111111</c:v>
                </c:pt>
                <c:pt idx="10">
                  <c:v>26.666666666666668</c:v>
                </c:pt>
                <c:pt idx="11">
                  <c:v>32.222222222222221</c:v>
                </c:pt>
                <c:pt idx="12">
                  <c:v>37.777777777777779</c:v>
                </c:pt>
                <c:pt idx="13">
                  <c:v>48.888888888888886</c:v>
                </c:pt>
                <c:pt idx="14">
                  <c:v>60</c:v>
                </c:pt>
                <c:pt idx="15">
                  <c:v>71.111111111111114</c:v>
                </c:pt>
                <c:pt idx="16">
                  <c:v>82.222222222222229</c:v>
                </c:pt>
                <c:pt idx="17">
                  <c:v>93.333333333333329</c:v>
                </c:pt>
                <c:pt idx="18">
                  <c:v>104.44444444444444</c:v>
                </c:pt>
              </c:numCache>
            </c:numRef>
          </c:xVal>
          <c:yVal>
            <c:numRef>
              <c:f>viscosity!$S$3:$S$21</c:f>
              <c:numCache>
                <c:formatCode>0.00000</c:formatCode>
                <c:ptCount val="19"/>
                <c:pt idx="0">
                  <c:v>4.0399999999999998E-2</c:v>
                </c:pt>
                <c:pt idx="1">
                  <c:v>2.7300000000000001E-2</c:v>
                </c:pt>
                <c:pt idx="2">
                  <c:v>1.9300000000000001E-2</c:v>
                </c:pt>
                <c:pt idx="3">
                  <c:v>1.43E-2</c:v>
                </c:pt>
                <c:pt idx="4">
                  <c:v>1.09E-2</c:v>
                </c:pt>
                <c:pt idx="5">
                  <c:v>8.4800000000000014E-3</c:v>
                </c:pt>
                <c:pt idx="6">
                  <c:v>6.77E-3</c:v>
                </c:pt>
                <c:pt idx="7">
                  <c:v>5.4999999999999997E-3</c:v>
                </c:pt>
                <c:pt idx="8">
                  <c:v>4.5500000000000002E-3</c:v>
                </c:pt>
                <c:pt idx="9">
                  <c:v>3.81E-3</c:v>
                </c:pt>
                <c:pt idx="10">
                  <c:v>3.2300000000000002E-3</c:v>
                </c:pt>
                <c:pt idx="11">
                  <c:v>2.7599999999999999E-3</c:v>
                </c:pt>
                <c:pt idx="12">
                  <c:v>2.3900000000000002E-3</c:v>
                </c:pt>
                <c:pt idx="13">
                  <c:v>1.82E-3</c:v>
                </c:pt>
                <c:pt idx="14">
                  <c:v>1.4300000000000001E-3</c:v>
                </c:pt>
                <c:pt idx="15">
                  <c:v>1.15E-3</c:v>
                </c:pt>
                <c:pt idx="16">
                  <c:v>9.3999999999999997E-4</c:v>
                </c:pt>
                <c:pt idx="17">
                  <c:v>7.8000000000000009E-4</c:v>
                </c:pt>
                <c:pt idx="18">
                  <c:v>6.6E-4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CE-484F-B7B0-F116DAAC9F11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viscosity!$L$3:$L$21</c:f>
              <c:numCache>
                <c:formatCode>0.00</c:formatCode>
                <c:ptCount val="19"/>
                <c:pt idx="0">
                  <c:v>-28.888888888888889</c:v>
                </c:pt>
                <c:pt idx="1">
                  <c:v>-23.333333333333332</c:v>
                </c:pt>
                <c:pt idx="2">
                  <c:v>-17.777777777777779</c:v>
                </c:pt>
                <c:pt idx="3">
                  <c:v>-12.222222222222221</c:v>
                </c:pt>
                <c:pt idx="4">
                  <c:v>-6.666666666666667</c:v>
                </c:pt>
                <c:pt idx="5">
                  <c:v>-1.1111111111111112</c:v>
                </c:pt>
                <c:pt idx="6">
                  <c:v>4.4444444444444446</c:v>
                </c:pt>
                <c:pt idx="7">
                  <c:v>10</c:v>
                </c:pt>
                <c:pt idx="8">
                  <c:v>15.555555555555555</c:v>
                </c:pt>
                <c:pt idx="9">
                  <c:v>21.111111111111111</c:v>
                </c:pt>
                <c:pt idx="10">
                  <c:v>26.666666666666668</c:v>
                </c:pt>
                <c:pt idx="11">
                  <c:v>32.222222222222221</c:v>
                </c:pt>
                <c:pt idx="12">
                  <c:v>37.777777777777779</c:v>
                </c:pt>
                <c:pt idx="13">
                  <c:v>48.888888888888886</c:v>
                </c:pt>
                <c:pt idx="14">
                  <c:v>60</c:v>
                </c:pt>
                <c:pt idx="15">
                  <c:v>71.111111111111114</c:v>
                </c:pt>
                <c:pt idx="16">
                  <c:v>82.222222222222229</c:v>
                </c:pt>
                <c:pt idx="17">
                  <c:v>93.333333333333329</c:v>
                </c:pt>
                <c:pt idx="18">
                  <c:v>104.44444444444444</c:v>
                </c:pt>
              </c:numCache>
            </c:numRef>
          </c:xVal>
          <c:yVal>
            <c:numRef>
              <c:f>viscosity!$T$3:$T$21</c:f>
              <c:numCache>
                <c:formatCode>0.00000</c:formatCode>
                <c:ptCount val="19"/>
                <c:pt idx="0">
                  <c:v>5.0500000000000003E-2</c:v>
                </c:pt>
                <c:pt idx="1">
                  <c:v>3.4700000000000002E-2</c:v>
                </c:pt>
                <c:pt idx="2">
                  <c:v>2.47E-2</c:v>
                </c:pt>
                <c:pt idx="3">
                  <c:v>1.8200000000000001E-2</c:v>
                </c:pt>
                <c:pt idx="4">
                  <c:v>1.3800000000000002E-2</c:v>
                </c:pt>
                <c:pt idx="5">
                  <c:v>1.06E-2</c:v>
                </c:pt>
                <c:pt idx="6">
                  <c:v>8.3400000000000002E-3</c:v>
                </c:pt>
                <c:pt idx="7">
                  <c:v>6.6800000000000002E-3</c:v>
                </c:pt>
                <c:pt idx="8">
                  <c:v>5.4400000000000004E-3</c:v>
                </c:pt>
                <c:pt idx="9">
                  <c:v>4.4900000000000001E-3</c:v>
                </c:pt>
                <c:pt idx="10">
                  <c:v>3.7599999999999999E-3</c:v>
                </c:pt>
                <c:pt idx="11">
                  <c:v>3.1700000000000001E-3</c:v>
                </c:pt>
                <c:pt idx="12">
                  <c:v>2.7100000000000002E-3</c:v>
                </c:pt>
                <c:pt idx="13">
                  <c:v>2.0299999999999997E-3</c:v>
                </c:pt>
                <c:pt idx="14">
                  <c:v>1.5600000000000002E-3</c:v>
                </c:pt>
                <c:pt idx="15">
                  <c:v>1.24E-3</c:v>
                </c:pt>
                <c:pt idx="16">
                  <c:v>1E-3</c:v>
                </c:pt>
                <c:pt idx="17">
                  <c:v>8.1999999999999998E-4</c:v>
                </c:pt>
                <c:pt idx="18">
                  <c:v>6.8999999999999997E-4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E-484F-B7B0-F116DAAC9F11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viscosity!$L$2:$L$21</c:f>
              <c:numCache>
                <c:formatCode>0.00</c:formatCode>
                <c:ptCount val="20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</c:numCache>
            </c:numRef>
          </c:xVal>
          <c:yVal>
            <c:numRef>
              <c:f>viscosity!$U$2:$U$21</c:f>
              <c:numCache>
                <c:formatCode>0.00000</c:formatCode>
                <c:ptCount val="20"/>
                <c:pt idx="0">
                  <c:v>8.9700000000000002E-2</c:v>
                </c:pt>
                <c:pt idx="1">
                  <c:v>6.0499999999999998E-2</c:v>
                </c:pt>
                <c:pt idx="2">
                  <c:v>4.2100000000000005E-2</c:v>
                </c:pt>
                <c:pt idx="3">
                  <c:v>3.0100000000000002E-2</c:v>
                </c:pt>
                <c:pt idx="4">
                  <c:v>2.2100000000000002E-2</c:v>
                </c:pt>
                <c:pt idx="5">
                  <c:v>1.66E-2</c:v>
                </c:pt>
                <c:pt idx="6">
                  <c:v>1.2699999999999999E-2</c:v>
                </c:pt>
                <c:pt idx="7">
                  <c:v>9.9000000000000008E-3</c:v>
                </c:pt>
                <c:pt idx="8">
                  <c:v>7.8499999999999993E-3</c:v>
                </c:pt>
                <c:pt idx="9">
                  <c:v>6.3300000000000006E-3</c:v>
                </c:pt>
                <c:pt idx="10">
                  <c:v>5.1700000000000001E-3</c:v>
                </c:pt>
                <c:pt idx="11">
                  <c:v>4.28E-3</c:v>
                </c:pt>
                <c:pt idx="12">
                  <c:v>3.5800000000000003E-3</c:v>
                </c:pt>
                <c:pt idx="13">
                  <c:v>3.0299999999999997E-3</c:v>
                </c:pt>
                <c:pt idx="14">
                  <c:v>2.2300000000000002E-3</c:v>
                </c:pt>
                <c:pt idx="15">
                  <c:v>1.6899999999999999E-3</c:v>
                </c:pt>
                <c:pt idx="16">
                  <c:v>1.32E-3</c:v>
                </c:pt>
                <c:pt idx="17">
                  <c:v>1.0600000000000002E-3</c:v>
                </c:pt>
                <c:pt idx="18">
                  <c:v>8.5999999999999998E-4</c:v>
                </c:pt>
                <c:pt idx="19">
                  <c:v>7.1999999999999994E-4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CE-484F-B7B0-F116DAAC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Viscosity [Pa.s]</a:t>
                </a:r>
                <a:endParaRPr lang="en-N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'specific heat capacity'!$L$7:$L$21</c:f>
              <c:numCache>
                <c:formatCode>0.00</c:formatCode>
                <c:ptCount val="15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</c:numCache>
            </c:numRef>
          </c:xVal>
          <c:yVal>
            <c:numRef>
              <c:f>'specific heat capacity'!$M$7:$M$21</c:f>
              <c:numCache>
                <c:formatCode>0.00</c:formatCode>
                <c:ptCount val="15"/>
                <c:pt idx="0">
                  <c:v>3742.2840000000001</c:v>
                </c:pt>
                <c:pt idx="1">
                  <c:v>3754.8420000000001</c:v>
                </c:pt>
                <c:pt idx="2">
                  <c:v>3767.4</c:v>
                </c:pt>
                <c:pt idx="3">
                  <c:v>3779.9580000000001</c:v>
                </c:pt>
                <c:pt idx="4">
                  <c:v>3796.7020000000002</c:v>
                </c:pt>
                <c:pt idx="5">
                  <c:v>3809.26</c:v>
                </c:pt>
                <c:pt idx="6">
                  <c:v>3821.8180000000002</c:v>
                </c:pt>
                <c:pt idx="7">
                  <c:v>3834.3760000000002</c:v>
                </c:pt>
                <c:pt idx="8">
                  <c:v>3846.9340000000002</c:v>
                </c:pt>
                <c:pt idx="9">
                  <c:v>3872.05</c:v>
                </c:pt>
                <c:pt idx="10">
                  <c:v>3897.1660000000002</c:v>
                </c:pt>
                <c:pt idx="11">
                  <c:v>3926.4679999999998</c:v>
                </c:pt>
                <c:pt idx="12">
                  <c:v>3951.5839999999998</c:v>
                </c:pt>
                <c:pt idx="13">
                  <c:v>3976.7</c:v>
                </c:pt>
                <c:pt idx="14">
                  <c:v>4001.8159999999998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353-B2C0-65FA7D41A9DB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'specific heat capacity'!$L$7:$L$21</c:f>
              <c:numCache>
                <c:formatCode>0.00</c:formatCode>
                <c:ptCount val="15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</c:numCache>
            </c:numRef>
          </c:xVal>
          <c:yVal>
            <c:numRef>
              <c:f>'specific heat capacity'!$N$7:$N$21</c:f>
              <c:numCache>
                <c:formatCode>0.00</c:formatCode>
                <c:ptCount val="15"/>
                <c:pt idx="0">
                  <c:v>3646.0059999999999</c:v>
                </c:pt>
                <c:pt idx="1">
                  <c:v>3662.75</c:v>
                </c:pt>
                <c:pt idx="2">
                  <c:v>3675.308</c:v>
                </c:pt>
                <c:pt idx="3">
                  <c:v>3692.0520000000001</c:v>
                </c:pt>
                <c:pt idx="4">
                  <c:v>3708.7959999999998</c:v>
                </c:pt>
                <c:pt idx="5">
                  <c:v>3721.3540000000003</c:v>
                </c:pt>
                <c:pt idx="6">
                  <c:v>3733.9120000000003</c:v>
                </c:pt>
                <c:pt idx="7">
                  <c:v>3750.6559999999999</c:v>
                </c:pt>
                <c:pt idx="8">
                  <c:v>3763.2139999999999</c:v>
                </c:pt>
                <c:pt idx="9">
                  <c:v>3792.5160000000001</c:v>
                </c:pt>
                <c:pt idx="10">
                  <c:v>3821.8180000000002</c:v>
                </c:pt>
                <c:pt idx="11">
                  <c:v>3851.1200000000003</c:v>
                </c:pt>
                <c:pt idx="12">
                  <c:v>3880.422</c:v>
                </c:pt>
                <c:pt idx="13">
                  <c:v>3909.7240000000002</c:v>
                </c:pt>
                <c:pt idx="14">
                  <c:v>3939.0259999999998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62-4353-B2C0-65FA7D41A9DB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'specific heat capacity'!$L$6:$L$21</c:f>
              <c:numCache>
                <c:formatCode>0.00</c:formatCode>
                <c:ptCount val="16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</c:numCache>
            </c:numRef>
          </c:xVal>
          <c:yVal>
            <c:numRef>
              <c:f>'specific heat capacity'!$O$6:$O$21</c:f>
              <c:numCache>
                <c:formatCode>0.00</c:formatCode>
                <c:ptCount val="16"/>
                <c:pt idx="0">
                  <c:v>3537.17</c:v>
                </c:pt>
                <c:pt idx="1">
                  <c:v>3549.7280000000001</c:v>
                </c:pt>
                <c:pt idx="2">
                  <c:v>3566.4719999999998</c:v>
                </c:pt>
                <c:pt idx="3">
                  <c:v>3583.2159999999999</c:v>
                </c:pt>
                <c:pt idx="4">
                  <c:v>3599.96</c:v>
                </c:pt>
                <c:pt idx="5">
                  <c:v>3616.7040000000002</c:v>
                </c:pt>
                <c:pt idx="6">
                  <c:v>3633.4479999999999</c:v>
                </c:pt>
                <c:pt idx="7">
                  <c:v>3646.0059999999999</c:v>
                </c:pt>
                <c:pt idx="8">
                  <c:v>3662.75</c:v>
                </c:pt>
                <c:pt idx="9">
                  <c:v>3679.4940000000001</c:v>
                </c:pt>
                <c:pt idx="10">
                  <c:v>3712.982</c:v>
                </c:pt>
                <c:pt idx="11">
                  <c:v>3746.4700000000003</c:v>
                </c:pt>
                <c:pt idx="12">
                  <c:v>3775.7719999999999</c:v>
                </c:pt>
                <c:pt idx="13">
                  <c:v>3809.26</c:v>
                </c:pt>
                <c:pt idx="14">
                  <c:v>3842.748</c:v>
                </c:pt>
                <c:pt idx="15">
                  <c:v>3872.05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2-4353-B2C0-65FA7D41A9DB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'specific heat capacity'!$L$6:$L$21</c:f>
              <c:numCache>
                <c:formatCode>0.00</c:formatCode>
                <c:ptCount val="16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</c:numCache>
            </c:numRef>
          </c:xVal>
          <c:yVal>
            <c:numRef>
              <c:f>'specific heat capacity'!$P$6:$P$21</c:f>
              <c:numCache>
                <c:formatCode>0.00</c:formatCode>
                <c:ptCount val="16"/>
                <c:pt idx="0">
                  <c:v>3436.7059999999997</c:v>
                </c:pt>
                <c:pt idx="1">
                  <c:v>3453.45</c:v>
                </c:pt>
                <c:pt idx="2">
                  <c:v>3470.194</c:v>
                </c:pt>
                <c:pt idx="3">
                  <c:v>3486.9379999999996</c:v>
                </c:pt>
                <c:pt idx="4">
                  <c:v>3503.6819999999998</c:v>
                </c:pt>
                <c:pt idx="5">
                  <c:v>3524.6120000000001</c:v>
                </c:pt>
                <c:pt idx="6">
                  <c:v>3541.3559999999998</c:v>
                </c:pt>
                <c:pt idx="7">
                  <c:v>3558.1</c:v>
                </c:pt>
                <c:pt idx="8">
                  <c:v>3574.8440000000001</c:v>
                </c:pt>
                <c:pt idx="9">
                  <c:v>3591.5879999999997</c:v>
                </c:pt>
                <c:pt idx="10">
                  <c:v>3629.2620000000002</c:v>
                </c:pt>
                <c:pt idx="11">
                  <c:v>3662.75</c:v>
                </c:pt>
                <c:pt idx="12">
                  <c:v>3700.424</c:v>
                </c:pt>
                <c:pt idx="13">
                  <c:v>3733.9120000000003</c:v>
                </c:pt>
                <c:pt idx="14">
                  <c:v>3771.5860000000002</c:v>
                </c:pt>
                <c:pt idx="15">
                  <c:v>3805.0740000000001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62-4353-B2C0-65FA7D41A9DB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'specific heat capacity'!$L$5:$L$21</c:f>
              <c:numCache>
                <c:formatCode>0.00</c:formatCode>
                <c:ptCount val="17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</c:numCache>
            </c:numRef>
          </c:xVal>
          <c:yVal>
            <c:numRef>
              <c:f>'specific heat capacity'!$Q$5:$Q$21</c:f>
              <c:numCache>
                <c:formatCode>0.00</c:formatCode>
                <c:ptCount val="17"/>
                <c:pt idx="0">
                  <c:v>3315.3120000000004</c:v>
                </c:pt>
                <c:pt idx="1">
                  <c:v>3332.056</c:v>
                </c:pt>
                <c:pt idx="2">
                  <c:v>3352.9860000000003</c:v>
                </c:pt>
                <c:pt idx="3">
                  <c:v>3369.73</c:v>
                </c:pt>
                <c:pt idx="4">
                  <c:v>3390.6600000000003</c:v>
                </c:pt>
                <c:pt idx="5">
                  <c:v>3407.404</c:v>
                </c:pt>
                <c:pt idx="6">
                  <c:v>3428.3339999999998</c:v>
                </c:pt>
                <c:pt idx="7">
                  <c:v>3449.2639999999997</c:v>
                </c:pt>
                <c:pt idx="8">
                  <c:v>3466.0079999999998</c:v>
                </c:pt>
                <c:pt idx="9">
                  <c:v>3486.9379999999996</c:v>
                </c:pt>
                <c:pt idx="10">
                  <c:v>3503.6819999999998</c:v>
                </c:pt>
                <c:pt idx="11">
                  <c:v>3541.3559999999998</c:v>
                </c:pt>
                <c:pt idx="12">
                  <c:v>3579.0299999999997</c:v>
                </c:pt>
                <c:pt idx="13">
                  <c:v>3620.89</c:v>
                </c:pt>
                <c:pt idx="14">
                  <c:v>3658.5639999999999</c:v>
                </c:pt>
                <c:pt idx="15">
                  <c:v>3696.2379999999998</c:v>
                </c:pt>
                <c:pt idx="16">
                  <c:v>3733.9120000000003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62-4353-B2C0-65FA7D41A9DB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'specific heat capacity'!$L$5:$L$21</c:f>
              <c:numCache>
                <c:formatCode>0.00</c:formatCode>
                <c:ptCount val="17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</c:numCache>
            </c:numRef>
          </c:xVal>
          <c:yVal>
            <c:numRef>
              <c:f>'specific heat capacity'!$R$5:$R$21</c:f>
              <c:numCache>
                <c:formatCode>0.00</c:formatCode>
                <c:ptCount val="17"/>
                <c:pt idx="0">
                  <c:v>3206.4760000000001</c:v>
                </c:pt>
                <c:pt idx="1">
                  <c:v>3227.4059999999999</c:v>
                </c:pt>
                <c:pt idx="2">
                  <c:v>3248.3360000000002</c:v>
                </c:pt>
                <c:pt idx="3">
                  <c:v>3269.2660000000001</c:v>
                </c:pt>
                <c:pt idx="4">
                  <c:v>3290.1959999999999</c:v>
                </c:pt>
                <c:pt idx="5">
                  <c:v>3306.94</c:v>
                </c:pt>
                <c:pt idx="6">
                  <c:v>3332.056</c:v>
                </c:pt>
                <c:pt idx="7">
                  <c:v>3352.9860000000003</c:v>
                </c:pt>
                <c:pt idx="8">
                  <c:v>3369.73</c:v>
                </c:pt>
                <c:pt idx="9">
                  <c:v>3378.1020000000003</c:v>
                </c:pt>
                <c:pt idx="10">
                  <c:v>3411.5899999999997</c:v>
                </c:pt>
                <c:pt idx="11">
                  <c:v>3453.45</c:v>
                </c:pt>
                <c:pt idx="12">
                  <c:v>3495.31</c:v>
                </c:pt>
                <c:pt idx="13">
                  <c:v>3537.17</c:v>
                </c:pt>
                <c:pt idx="14">
                  <c:v>3579.0299999999997</c:v>
                </c:pt>
                <c:pt idx="15">
                  <c:v>3616.7040000000002</c:v>
                </c:pt>
                <c:pt idx="16">
                  <c:v>3658.5639999999999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62-4353-B2C0-65FA7D41A9DB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'specific heat capacity'!$L$3:$L$21</c:f>
              <c:numCache>
                <c:formatCode>0.00</c:formatCode>
                <c:ptCount val="19"/>
                <c:pt idx="0">
                  <c:v>-28.888888888888889</c:v>
                </c:pt>
                <c:pt idx="1">
                  <c:v>-23.333333333333332</c:v>
                </c:pt>
                <c:pt idx="2">
                  <c:v>-17.777777777777779</c:v>
                </c:pt>
                <c:pt idx="3">
                  <c:v>-12.222222222222221</c:v>
                </c:pt>
                <c:pt idx="4">
                  <c:v>-6.666666666666667</c:v>
                </c:pt>
                <c:pt idx="5">
                  <c:v>-1.1111111111111112</c:v>
                </c:pt>
                <c:pt idx="6">
                  <c:v>4.4444444444444446</c:v>
                </c:pt>
                <c:pt idx="7">
                  <c:v>10</c:v>
                </c:pt>
                <c:pt idx="8">
                  <c:v>15.555555555555555</c:v>
                </c:pt>
                <c:pt idx="9">
                  <c:v>21.111111111111111</c:v>
                </c:pt>
                <c:pt idx="10">
                  <c:v>26.666666666666668</c:v>
                </c:pt>
                <c:pt idx="11">
                  <c:v>32.222222222222221</c:v>
                </c:pt>
                <c:pt idx="12">
                  <c:v>37.777777777777779</c:v>
                </c:pt>
                <c:pt idx="13">
                  <c:v>48.888888888888886</c:v>
                </c:pt>
                <c:pt idx="14">
                  <c:v>60</c:v>
                </c:pt>
                <c:pt idx="15">
                  <c:v>71.111111111111114</c:v>
                </c:pt>
                <c:pt idx="16">
                  <c:v>82.222222222222229</c:v>
                </c:pt>
                <c:pt idx="17">
                  <c:v>93.333333333333329</c:v>
                </c:pt>
                <c:pt idx="18">
                  <c:v>104.44444444444444</c:v>
                </c:pt>
              </c:numCache>
            </c:numRef>
          </c:xVal>
          <c:yVal>
            <c:numRef>
              <c:f>'specific heat capacity'!$S$3:$S$21</c:f>
              <c:numCache>
                <c:formatCode>0.00</c:formatCode>
                <c:ptCount val="19"/>
                <c:pt idx="0">
                  <c:v>3055.7799999999997</c:v>
                </c:pt>
                <c:pt idx="1">
                  <c:v>3076.71</c:v>
                </c:pt>
                <c:pt idx="2">
                  <c:v>3097.64</c:v>
                </c:pt>
                <c:pt idx="3">
                  <c:v>3118.57</c:v>
                </c:pt>
                <c:pt idx="4">
                  <c:v>3143.6860000000001</c:v>
                </c:pt>
                <c:pt idx="5">
                  <c:v>3164.616</c:v>
                </c:pt>
                <c:pt idx="6">
                  <c:v>3185.5459999999998</c:v>
                </c:pt>
                <c:pt idx="7">
                  <c:v>3206.4760000000001</c:v>
                </c:pt>
                <c:pt idx="8">
                  <c:v>3231.5920000000001</c:v>
                </c:pt>
                <c:pt idx="9">
                  <c:v>3252.5219999999999</c:v>
                </c:pt>
                <c:pt idx="10">
                  <c:v>3273.4520000000002</c:v>
                </c:pt>
                <c:pt idx="11">
                  <c:v>3269.2660000000001</c:v>
                </c:pt>
                <c:pt idx="12">
                  <c:v>3319.498</c:v>
                </c:pt>
                <c:pt idx="13">
                  <c:v>3361.3580000000002</c:v>
                </c:pt>
                <c:pt idx="14">
                  <c:v>3407.404</c:v>
                </c:pt>
                <c:pt idx="15">
                  <c:v>3449.2639999999997</c:v>
                </c:pt>
                <c:pt idx="16">
                  <c:v>3495.31</c:v>
                </c:pt>
                <c:pt idx="17">
                  <c:v>3537.17</c:v>
                </c:pt>
                <c:pt idx="18">
                  <c:v>3583.2159999999999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62-4353-B2C0-65FA7D41A9DB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'specific heat capacity'!$L$3:$L$21</c:f>
              <c:numCache>
                <c:formatCode>0.00</c:formatCode>
                <c:ptCount val="19"/>
                <c:pt idx="0">
                  <c:v>-28.888888888888889</c:v>
                </c:pt>
                <c:pt idx="1">
                  <c:v>-23.333333333333332</c:v>
                </c:pt>
                <c:pt idx="2">
                  <c:v>-17.777777777777779</c:v>
                </c:pt>
                <c:pt idx="3">
                  <c:v>-12.222222222222221</c:v>
                </c:pt>
                <c:pt idx="4">
                  <c:v>-6.666666666666667</c:v>
                </c:pt>
                <c:pt idx="5">
                  <c:v>-1.1111111111111112</c:v>
                </c:pt>
                <c:pt idx="6">
                  <c:v>4.4444444444444446</c:v>
                </c:pt>
                <c:pt idx="7">
                  <c:v>10</c:v>
                </c:pt>
                <c:pt idx="8">
                  <c:v>15.555555555555555</c:v>
                </c:pt>
                <c:pt idx="9">
                  <c:v>21.111111111111111</c:v>
                </c:pt>
                <c:pt idx="10">
                  <c:v>26.666666666666668</c:v>
                </c:pt>
                <c:pt idx="11">
                  <c:v>32.222222222222221</c:v>
                </c:pt>
                <c:pt idx="12">
                  <c:v>37.777777777777779</c:v>
                </c:pt>
                <c:pt idx="13">
                  <c:v>48.888888888888886</c:v>
                </c:pt>
                <c:pt idx="14">
                  <c:v>60</c:v>
                </c:pt>
                <c:pt idx="15">
                  <c:v>71.111111111111114</c:v>
                </c:pt>
                <c:pt idx="16">
                  <c:v>82.222222222222229</c:v>
                </c:pt>
                <c:pt idx="17">
                  <c:v>93.333333333333329</c:v>
                </c:pt>
                <c:pt idx="18">
                  <c:v>104.44444444444444</c:v>
                </c:pt>
              </c:numCache>
            </c:numRef>
          </c:xVal>
          <c:yVal>
            <c:numRef>
              <c:f>'specific heat capacity'!$T$3:$T$21</c:f>
              <c:numCache>
                <c:formatCode>0.00</c:formatCode>
                <c:ptCount val="19"/>
                <c:pt idx="0">
                  <c:v>2938.5719999999997</c:v>
                </c:pt>
                <c:pt idx="1">
                  <c:v>2963.6879999999996</c:v>
                </c:pt>
                <c:pt idx="2">
                  <c:v>2984.6179999999999</c:v>
                </c:pt>
                <c:pt idx="3">
                  <c:v>3009.7339999999999</c:v>
                </c:pt>
                <c:pt idx="4">
                  <c:v>3034.85</c:v>
                </c:pt>
                <c:pt idx="5">
                  <c:v>3055.7799999999997</c:v>
                </c:pt>
                <c:pt idx="6">
                  <c:v>3080.8959999999997</c:v>
                </c:pt>
                <c:pt idx="7">
                  <c:v>3101.826</c:v>
                </c:pt>
                <c:pt idx="8">
                  <c:v>3126.942</c:v>
                </c:pt>
                <c:pt idx="9">
                  <c:v>3152.058</c:v>
                </c:pt>
                <c:pt idx="10">
                  <c:v>3172.9879999999998</c:v>
                </c:pt>
                <c:pt idx="11">
                  <c:v>3185.5459999999998</c:v>
                </c:pt>
                <c:pt idx="12">
                  <c:v>3223.2200000000003</c:v>
                </c:pt>
                <c:pt idx="13">
                  <c:v>3265.08</c:v>
                </c:pt>
                <c:pt idx="14">
                  <c:v>3315.3120000000004</c:v>
                </c:pt>
                <c:pt idx="15">
                  <c:v>3361.3580000000002</c:v>
                </c:pt>
                <c:pt idx="16">
                  <c:v>3407.404</c:v>
                </c:pt>
                <c:pt idx="17">
                  <c:v>3453.45</c:v>
                </c:pt>
                <c:pt idx="18">
                  <c:v>3503.6819999999998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62-4353-B2C0-65FA7D41A9DB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'specific heat capacity'!$L$2:$L$21</c:f>
              <c:numCache>
                <c:formatCode>0.00</c:formatCode>
                <c:ptCount val="20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</c:numCache>
            </c:numRef>
          </c:xVal>
          <c:yVal>
            <c:numRef>
              <c:f>'specific heat capacity'!$U$2:$U$21</c:f>
              <c:numCache>
                <c:formatCode>0.00</c:formatCode>
                <c:ptCount val="20"/>
                <c:pt idx="0">
                  <c:v>2800.4340000000002</c:v>
                </c:pt>
                <c:pt idx="1">
                  <c:v>2821.364</c:v>
                </c:pt>
                <c:pt idx="2">
                  <c:v>2846.48</c:v>
                </c:pt>
                <c:pt idx="3">
                  <c:v>2871.596</c:v>
                </c:pt>
                <c:pt idx="4">
                  <c:v>2896.712</c:v>
                </c:pt>
                <c:pt idx="5">
                  <c:v>2921.828</c:v>
                </c:pt>
                <c:pt idx="6">
                  <c:v>2946.944</c:v>
                </c:pt>
                <c:pt idx="7">
                  <c:v>2972.06</c:v>
                </c:pt>
                <c:pt idx="8">
                  <c:v>2997.1759999999999</c:v>
                </c:pt>
                <c:pt idx="9">
                  <c:v>3022.2919999999999</c:v>
                </c:pt>
                <c:pt idx="10">
                  <c:v>3047.4079999999999</c:v>
                </c:pt>
                <c:pt idx="11">
                  <c:v>3072.5239999999999</c:v>
                </c:pt>
                <c:pt idx="12">
                  <c:v>3097.64</c:v>
                </c:pt>
                <c:pt idx="13">
                  <c:v>3122.7559999999999</c:v>
                </c:pt>
                <c:pt idx="14">
                  <c:v>3168.8020000000001</c:v>
                </c:pt>
                <c:pt idx="15">
                  <c:v>3219.0340000000001</c:v>
                </c:pt>
                <c:pt idx="16">
                  <c:v>3269.2660000000001</c:v>
                </c:pt>
                <c:pt idx="17">
                  <c:v>3319.498</c:v>
                </c:pt>
                <c:pt idx="18">
                  <c:v>3369.73</c:v>
                </c:pt>
                <c:pt idx="19">
                  <c:v>3419.962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62-4353-B2C0-65FA7D41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Specific heat capacity [J/(kg.K)]</a:t>
                </a:r>
                <a:endParaRPr lang="en-N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density!$L$7:$L$21</c:f>
              <c:numCache>
                <c:formatCode>0.00</c:formatCode>
                <c:ptCount val="15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</c:numCache>
            </c:numRef>
          </c:xVal>
          <c:yVal>
            <c:numRef>
              <c:f>density!$M$7:$M$21</c:f>
              <c:numCache>
                <c:formatCode>0.00</c:formatCode>
                <c:ptCount val="15"/>
                <c:pt idx="0">
                  <c:v>1045.76</c:v>
                </c:pt>
                <c:pt idx="1">
                  <c:v>1043.68</c:v>
                </c:pt>
                <c:pt idx="2">
                  <c:v>1041.5999999999999</c:v>
                </c:pt>
                <c:pt idx="3">
                  <c:v>1039.52</c:v>
                </c:pt>
                <c:pt idx="4">
                  <c:v>1037.28</c:v>
                </c:pt>
                <c:pt idx="5">
                  <c:v>1034.8800000000001</c:v>
                </c:pt>
                <c:pt idx="6">
                  <c:v>1032.32</c:v>
                </c:pt>
                <c:pt idx="7">
                  <c:v>1029.76</c:v>
                </c:pt>
                <c:pt idx="8">
                  <c:v>1027.2</c:v>
                </c:pt>
                <c:pt idx="9">
                  <c:v>1021.6</c:v>
                </c:pt>
                <c:pt idx="10">
                  <c:v>1015.52</c:v>
                </c:pt>
                <c:pt idx="11">
                  <c:v>1009.12</c:v>
                </c:pt>
                <c:pt idx="12">
                  <c:v>1002.4</c:v>
                </c:pt>
                <c:pt idx="13">
                  <c:v>995.2</c:v>
                </c:pt>
                <c:pt idx="14">
                  <c:v>987.52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9-4A3C-A612-D86845621F9B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density!$L$7:$L$21</c:f>
              <c:numCache>
                <c:formatCode>0.00</c:formatCode>
                <c:ptCount val="15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</c:numCache>
            </c:numRef>
          </c:xVal>
          <c:yVal>
            <c:numRef>
              <c:f>density!$N$7:$N$21</c:f>
              <c:numCache>
                <c:formatCode>0.00</c:formatCode>
                <c:ptCount val="15"/>
                <c:pt idx="0">
                  <c:v>1055.3599999999999</c:v>
                </c:pt>
                <c:pt idx="1">
                  <c:v>1053.1199999999999</c:v>
                </c:pt>
                <c:pt idx="2">
                  <c:v>1051.04</c:v>
                </c:pt>
                <c:pt idx="3">
                  <c:v>1048.6400000000001</c:v>
                </c:pt>
                <c:pt idx="4">
                  <c:v>1046.4000000000001</c:v>
                </c:pt>
                <c:pt idx="5">
                  <c:v>1043.8399999999999</c:v>
                </c:pt>
                <c:pt idx="6">
                  <c:v>1041.1199999999999</c:v>
                </c:pt>
                <c:pt idx="7">
                  <c:v>1038.56</c:v>
                </c:pt>
                <c:pt idx="8">
                  <c:v>1035.8399999999999</c:v>
                </c:pt>
                <c:pt idx="9">
                  <c:v>1029.92</c:v>
                </c:pt>
                <c:pt idx="10">
                  <c:v>1023.68</c:v>
                </c:pt>
                <c:pt idx="11">
                  <c:v>1016.96</c:v>
                </c:pt>
                <c:pt idx="12">
                  <c:v>1009.92</c:v>
                </c:pt>
                <c:pt idx="13">
                  <c:v>1002.56</c:v>
                </c:pt>
                <c:pt idx="14">
                  <c:v>994.72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9-4A3C-A612-D86845621F9B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density!$L$6:$L$21</c:f>
              <c:numCache>
                <c:formatCode>0.00</c:formatCode>
                <c:ptCount val="16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</c:numCache>
            </c:numRef>
          </c:xVal>
          <c:yVal>
            <c:numRef>
              <c:f>density!$O$6:$O$21</c:f>
              <c:numCache>
                <c:formatCode>0.00</c:formatCode>
                <c:ptCount val="16"/>
                <c:pt idx="0">
                  <c:v>1066.8800000000001</c:v>
                </c:pt>
                <c:pt idx="1">
                  <c:v>1064.8</c:v>
                </c:pt>
                <c:pt idx="2">
                  <c:v>1062.56</c:v>
                </c:pt>
                <c:pt idx="3">
                  <c:v>1060.32</c:v>
                </c:pt>
                <c:pt idx="4">
                  <c:v>1057.76</c:v>
                </c:pt>
                <c:pt idx="5">
                  <c:v>1055.3599999999999</c:v>
                </c:pt>
                <c:pt idx="6">
                  <c:v>1052.6400000000001</c:v>
                </c:pt>
                <c:pt idx="7">
                  <c:v>1049.92</c:v>
                </c:pt>
                <c:pt idx="8">
                  <c:v>1047.2</c:v>
                </c:pt>
                <c:pt idx="9">
                  <c:v>1044.32</c:v>
                </c:pt>
                <c:pt idx="10">
                  <c:v>1038.08</c:v>
                </c:pt>
                <c:pt idx="11">
                  <c:v>1031.68</c:v>
                </c:pt>
                <c:pt idx="12">
                  <c:v>1024.8</c:v>
                </c:pt>
                <c:pt idx="13">
                  <c:v>1017.44</c:v>
                </c:pt>
                <c:pt idx="14">
                  <c:v>1009.76</c:v>
                </c:pt>
                <c:pt idx="15">
                  <c:v>1001.76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89-4A3C-A612-D86845621F9B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density!$L$6:$L$21</c:f>
              <c:numCache>
                <c:formatCode>0.00</c:formatCode>
                <c:ptCount val="16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</c:numCache>
            </c:numRef>
          </c:xVal>
          <c:yVal>
            <c:numRef>
              <c:f>density!$P$6:$P$21</c:f>
              <c:numCache>
                <c:formatCode>0.00</c:formatCode>
                <c:ptCount val="16"/>
                <c:pt idx="0">
                  <c:v>1075.8399999999999</c:v>
                </c:pt>
                <c:pt idx="1">
                  <c:v>1073.5999999999999</c:v>
                </c:pt>
                <c:pt idx="2">
                  <c:v>1071.2</c:v>
                </c:pt>
                <c:pt idx="3">
                  <c:v>1068.8</c:v>
                </c:pt>
                <c:pt idx="4">
                  <c:v>1066.24</c:v>
                </c:pt>
                <c:pt idx="5">
                  <c:v>1063.68</c:v>
                </c:pt>
                <c:pt idx="6">
                  <c:v>1060.96</c:v>
                </c:pt>
                <c:pt idx="7">
                  <c:v>1058.08</c:v>
                </c:pt>
                <c:pt idx="8">
                  <c:v>1055.2</c:v>
                </c:pt>
                <c:pt idx="9">
                  <c:v>1052.1600000000001</c:v>
                </c:pt>
                <c:pt idx="10">
                  <c:v>1045.76</c:v>
                </c:pt>
                <c:pt idx="11">
                  <c:v>1039.2</c:v>
                </c:pt>
                <c:pt idx="12">
                  <c:v>1032</c:v>
                </c:pt>
                <c:pt idx="13">
                  <c:v>1024.48</c:v>
                </c:pt>
                <c:pt idx="14">
                  <c:v>1016.64</c:v>
                </c:pt>
                <c:pt idx="15">
                  <c:v>1008.48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89-4A3C-A612-D86845621F9B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density!$L$5:$L$21</c:f>
              <c:numCache>
                <c:formatCode>0.00</c:formatCode>
                <c:ptCount val="17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</c:numCache>
            </c:numRef>
          </c:xVal>
          <c:yVal>
            <c:numRef>
              <c:f>density!$Q$5:$Q$21</c:f>
              <c:numCache>
                <c:formatCode>0.00</c:formatCode>
                <c:ptCount val="17"/>
                <c:pt idx="0">
                  <c:v>1086.8800000000001</c:v>
                </c:pt>
                <c:pt idx="1">
                  <c:v>1084.6400000000001</c:v>
                </c:pt>
                <c:pt idx="2">
                  <c:v>1082.24</c:v>
                </c:pt>
                <c:pt idx="3">
                  <c:v>1079.8399999999999</c:v>
                </c:pt>
                <c:pt idx="4">
                  <c:v>1077.28</c:v>
                </c:pt>
                <c:pt idx="5">
                  <c:v>1074.72</c:v>
                </c:pt>
                <c:pt idx="6">
                  <c:v>1071.8399999999999</c:v>
                </c:pt>
                <c:pt idx="7">
                  <c:v>1069.1199999999999</c:v>
                </c:pt>
                <c:pt idx="8">
                  <c:v>1066.08</c:v>
                </c:pt>
                <c:pt idx="9">
                  <c:v>1063.04</c:v>
                </c:pt>
                <c:pt idx="10">
                  <c:v>1060</c:v>
                </c:pt>
                <c:pt idx="11">
                  <c:v>1053.44</c:v>
                </c:pt>
                <c:pt idx="12">
                  <c:v>1046.56</c:v>
                </c:pt>
                <c:pt idx="13">
                  <c:v>1039.2</c:v>
                </c:pt>
                <c:pt idx="14">
                  <c:v>1031.52</c:v>
                </c:pt>
                <c:pt idx="15">
                  <c:v>1023.52</c:v>
                </c:pt>
                <c:pt idx="16">
                  <c:v>1015.04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89-4A3C-A612-D86845621F9B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density!$L$5:$L$21</c:f>
              <c:numCache>
                <c:formatCode>0.00</c:formatCode>
                <c:ptCount val="17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</c:numCache>
            </c:numRef>
          </c:xVal>
          <c:yVal>
            <c:numRef>
              <c:f>density!$R$5:$R$21</c:f>
              <c:numCache>
                <c:formatCode>0.00</c:formatCode>
                <c:ptCount val="17"/>
                <c:pt idx="0">
                  <c:v>1095.2</c:v>
                </c:pt>
                <c:pt idx="1">
                  <c:v>1092.96</c:v>
                </c:pt>
                <c:pt idx="2">
                  <c:v>1090.4000000000001</c:v>
                </c:pt>
                <c:pt idx="3">
                  <c:v>1087.8399999999999</c:v>
                </c:pt>
                <c:pt idx="4">
                  <c:v>1085.28</c:v>
                </c:pt>
                <c:pt idx="5">
                  <c:v>1082.56</c:v>
                </c:pt>
                <c:pt idx="6">
                  <c:v>1079.68</c:v>
                </c:pt>
                <c:pt idx="7">
                  <c:v>1076.8</c:v>
                </c:pt>
                <c:pt idx="8">
                  <c:v>1073.76</c:v>
                </c:pt>
                <c:pt idx="9">
                  <c:v>1070.56</c:v>
                </c:pt>
                <c:pt idx="10">
                  <c:v>1067.3599999999999</c:v>
                </c:pt>
                <c:pt idx="11">
                  <c:v>1060.6400000000001</c:v>
                </c:pt>
                <c:pt idx="12">
                  <c:v>1053.5999999999999</c:v>
                </c:pt>
                <c:pt idx="13">
                  <c:v>1046.08</c:v>
                </c:pt>
                <c:pt idx="14">
                  <c:v>1038.24</c:v>
                </c:pt>
                <c:pt idx="15">
                  <c:v>1030.08</c:v>
                </c:pt>
                <c:pt idx="16">
                  <c:v>1021.44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89-4A3C-A612-D86845621F9B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density!$L$3:$L$21</c:f>
              <c:numCache>
                <c:formatCode>0.00</c:formatCode>
                <c:ptCount val="19"/>
                <c:pt idx="0">
                  <c:v>-28.888888888888889</c:v>
                </c:pt>
                <c:pt idx="1">
                  <c:v>-23.333333333333332</c:v>
                </c:pt>
                <c:pt idx="2">
                  <c:v>-17.777777777777779</c:v>
                </c:pt>
                <c:pt idx="3">
                  <c:v>-12.222222222222221</c:v>
                </c:pt>
                <c:pt idx="4">
                  <c:v>-6.666666666666667</c:v>
                </c:pt>
                <c:pt idx="5">
                  <c:v>-1.1111111111111112</c:v>
                </c:pt>
                <c:pt idx="6">
                  <c:v>4.4444444444444446</c:v>
                </c:pt>
                <c:pt idx="7">
                  <c:v>10</c:v>
                </c:pt>
                <c:pt idx="8">
                  <c:v>15.555555555555555</c:v>
                </c:pt>
                <c:pt idx="9">
                  <c:v>21.111111111111111</c:v>
                </c:pt>
                <c:pt idx="10">
                  <c:v>26.666666666666668</c:v>
                </c:pt>
                <c:pt idx="11">
                  <c:v>32.222222222222221</c:v>
                </c:pt>
                <c:pt idx="12">
                  <c:v>37.777777777777779</c:v>
                </c:pt>
                <c:pt idx="13">
                  <c:v>48.888888888888886</c:v>
                </c:pt>
                <c:pt idx="14">
                  <c:v>60</c:v>
                </c:pt>
                <c:pt idx="15">
                  <c:v>71.111111111111114</c:v>
                </c:pt>
                <c:pt idx="16">
                  <c:v>82.222222222222229</c:v>
                </c:pt>
                <c:pt idx="17">
                  <c:v>93.333333333333329</c:v>
                </c:pt>
                <c:pt idx="18">
                  <c:v>104.44444444444444</c:v>
                </c:pt>
              </c:numCache>
            </c:numRef>
          </c:xVal>
          <c:yVal>
            <c:numRef>
              <c:f>density!$S$3:$S$21</c:f>
              <c:numCache>
                <c:formatCode>0.00</c:formatCode>
                <c:ptCount val="19"/>
                <c:pt idx="0">
                  <c:v>1108.1600000000001</c:v>
                </c:pt>
                <c:pt idx="1">
                  <c:v>1105.92</c:v>
                </c:pt>
                <c:pt idx="2">
                  <c:v>1103.52</c:v>
                </c:pt>
                <c:pt idx="3">
                  <c:v>1101.1199999999999</c:v>
                </c:pt>
                <c:pt idx="4">
                  <c:v>1098.56</c:v>
                </c:pt>
                <c:pt idx="5">
                  <c:v>1095.8399999999999</c:v>
                </c:pt>
                <c:pt idx="6">
                  <c:v>1093.1199999999999</c:v>
                </c:pt>
                <c:pt idx="7">
                  <c:v>1090.24</c:v>
                </c:pt>
                <c:pt idx="8">
                  <c:v>1087.3599999999999</c:v>
                </c:pt>
                <c:pt idx="9">
                  <c:v>1084.32</c:v>
                </c:pt>
                <c:pt idx="10">
                  <c:v>1081.28</c:v>
                </c:pt>
                <c:pt idx="11">
                  <c:v>1078.08</c:v>
                </c:pt>
                <c:pt idx="12">
                  <c:v>1074.72</c:v>
                </c:pt>
                <c:pt idx="13">
                  <c:v>1067.8399999999999</c:v>
                </c:pt>
                <c:pt idx="14">
                  <c:v>1060.48</c:v>
                </c:pt>
                <c:pt idx="15">
                  <c:v>1052.8</c:v>
                </c:pt>
                <c:pt idx="16">
                  <c:v>1044.8</c:v>
                </c:pt>
                <c:pt idx="17">
                  <c:v>1036.48</c:v>
                </c:pt>
                <c:pt idx="18">
                  <c:v>1027.68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89-4A3C-A612-D86845621F9B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density!$L$3:$L$21</c:f>
              <c:numCache>
                <c:formatCode>0.00</c:formatCode>
                <c:ptCount val="19"/>
                <c:pt idx="0">
                  <c:v>-28.888888888888889</c:v>
                </c:pt>
                <c:pt idx="1">
                  <c:v>-23.333333333333332</c:v>
                </c:pt>
                <c:pt idx="2">
                  <c:v>-17.777777777777779</c:v>
                </c:pt>
                <c:pt idx="3">
                  <c:v>-12.222222222222221</c:v>
                </c:pt>
                <c:pt idx="4">
                  <c:v>-6.666666666666667</c:v>
                </c:pt>
                <c:pt idx="5">
                  <c:v>-1.1111111111111112</c:v>
                </c:pt>
                <c:pt idx="6">
                  <c:v>4.4444444444444446</c:v>
                </c:pt>
                <c:pt idx="7">
                  <c:v>10</c:v>
                </c:pt>
                <c:pt idx="8">
                  <c:v>15.555555555555555</c:v>
                </c:pt>
                <c:pt idx="9">
                  <c:v>21.111111111111111</c:v>
                </c:pt>
                <c:pt idx="10">
                  <c:v>26.666666666666668</c:v>
                </c:pt>
                <c:pt idx="11">
                  <c:v>32.222222222222221</c:v>
                </c:pt>
                <c:pt idx="12">
                  <c:v>37.777777777777779</c:v>
                </c:pt>
                <c:pt idx="13">
                  <c:v>48.888888888888886</c:v>
                </c:pt>
                <c:pt idx="14">
                  <c:v>60</c:v>
                </c:pt>
                <c:pt idx="15">
                  <c:v>71.111111111111114</c:v>
                </c:pt>
                <c:pt idx="16">
                  <c:v>82.222222222222229</c:v>
                </c:pt>
                <c:pt idx="17">
                  <c:v>93.333333333333329</c:v>
                </c:pt>
                <c:pt idx="18">
                  <c:v>104.44444444444444</c:v>
                </c:pt>
              </c:numCache>
            </c:numRef>
          </c:xVal>
          <c:yVal>
            <c:numRef>
              <c:f>density!$T$3:$T$21</c:f>
              <c:numCache>
                <c:formatCode>0.00</c:formatCode>
                <c:ptCount val="19"/>
                <c:pt idx="0">
                  <c:v>1116.1600000000001</c:v>
                </c:pt>
                <c:pt idx="1">
                  <c:v>1113.76</c:v>
                </c:pt>
                <c:pt idx="2">
                  <c:v>1111.3599999999999</c:v>
                </c:pt>
                <c:pt idx="3">
                  <c:v>1108.8</c:v>
                </c:pt>
                <c:pt idx="4">
                  <c:v>1106.08</c:v>
                </c:pt>
                <c:pt idx="5">
                  <c:v>1103.3599999999999</c:v>
                </c:pt>
                <c:pt idx="6">
                  <c:v>1100.48</c:v>
                </c:pt>
                <c:pt idx="7">
                  <c:v>1097.76</c:v>
                </c:pt>
                <c:pt idx="8">
                  <c:v>1094.56</c:v>
                </c:pt>
                <c:pt idx="9">
                  <c:v>1091.52</c:v>
                </c:pt>
                <c:pt idx="10">
                  <c:v>1088.32</c:v>
                </c:pt>
                <c:pt idx="11">
                  <c:v>1085.1199999999999</c:v>
                </c:pt>
                <c:pt idx="12">
                  <c:v>1081.5999999999999</c:v>
                </c:pt>
                <c:pt idx="13">
                  <c:v>1074.56</c:v>
                </c:pt>
                <c:pt idx="14">
                  <c:v>1067.04</c:v>
                </c:pt>
                <c:pt idx="15">
                  <c:v>1059.3599999999999</c:v>
                </c:pt>
                <c:pt idx="16">
                  <c:v>1051.2</c:v>
                </c:pt>
                <c:pt idx="17">
                  <c:v>1042.56</c:v>
                </c:pt>
                <c:pt idx="18">
                  <c:v>1033.76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89-4A3C-A612-D86845621F9B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density!$L$2:$L$21</c:f>
              <c:numCache>
                <c:formatCode>0.00</c:formatCode>
                <c:ptCount val="20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</c:numCache>
            </c:numRef>
          </c:xVal>
          <c:yVal>
            <c:numRef>
              <c:f>density!$U$2:$U$21</c:f>
              <c:numCache>
                <c:formatCode>0.00</c:formatCode>
                <c:ptCount val="20"/>
                <c:pt idx="0">
                  <c:v>1126.4000000000001</c:v>
                </c:pt>
                <c:pt idx="1">
                  <c:v>1124.1600000000001</c:v>
                </c:pt>
                <c:pt idx="2">
                  <c:v>1121.5999999999999</c:v>
                </c:pt>
                <c:pt idx="3">
                  <c:v>1119.04</c:v>
                </c:pt>
                <c:pt idx="4">
                  <c:v>1116.48</c:v>
                </c:pt>
                <c:pt idx="5">
                  <c:v>1113.5999999999999</c:v>
                </c:pt>
                <c:pt idx="6">
                  <c:v>1110.8800000000001</c:v>
                </c:pt>
                <c:pt idx="7">
                  <c:v>1107.8399999999999</c:v>
                </c:pt>
                <c:pt idx="8">
                  <c:v>1105.28</c:v>
                </c:pt>
                <c:pt idx="9">
                  <c:v>1101.76</c:v>
                </c:pt>
                <c:pt idx="10">
                  <c:v>1098.56</c:v>
                </c:pt>
                <c:pt idx="11">
                  <c:v>1095.3599999999999</c:v>
                </c:pt>
                <c:pt idx="12">
                  <c:v>1092</c:v>
                </c:pt>
                <c:pt idx="13">
                  <c:v>1088.48</c:v>
                </c:pt>
                <c:pt idx="14">
                  <c:v>1081.28</c:v>
                </c:pt>
                <c:pt idx="15">
                  <c:v>1073.5999999999999</c:v>
                </c:pt>
                <c:pt idx="16">
                  <c:v>1065.76</c:v>
                </c:pt>
                <c:pt idx="17">
                  <c:v>1057.44</c:v>
                </c:pt>
                <c:pt idx="18">
                  <c:v>1048.6400000000001</c:v>
                </c:pt>
                <c:pt idx="19">
                  <c:v>1039.68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D89-4A3C-A612-D8684562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Density [kg/m3]</a:t>
                </a:r>
                <a:endParaRPr lang="en-N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20%</c:v>
          </c:tx>
          <c:spPr>
            <a:ln w="19050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'thermal conductivity'!$L$7:$L$21</c:f>
              <c:numCache>
                <c:formatCode>0.00</c:formatCode>
                <c:ptCount val="15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</c:numCache>
            </c:numRef>
          </c:xVal>
          <c:yVal>
            <c:numRef>
              <c:f>'thermal conductivity'!$M$7:$M$21</c:f>
              <c:numCache>
                <c:formatCode>0.00</c:formatCode>
                <c:ptCount val="15"/>
                <c:pt idx="0">
                  <c:v>0.4569048</c:v>
                </c:pt>
                <c:pt idx="1">
                  <c:v>0.46555829999999998</c:v>
                </c:pt>
                <c:pt idx="2">
                  <c:v>0.47421180000000002</c:v>
                </c:pt>
                <c:pt idx="3">
                  <c:v>0.4828653</c:v>
                </c:pt>
                <c:pt idx="4">
                  <c:v>0.49151879999999992</c:v>
                </c:pt>
                <c:pt idx="5">
                  <c:v>0.49844159999999993</c:v>
                </c:pt>
                <c:pt idx="6">
                  <c:v>0.50536439999999994</c:v>
                </c:pt>
                <c:pt idx="7">
                  <c:v>0.51228719999999994</c:v>
                </c:pt>
                <c:pt idx="8">
                  <c:v>0.51747929999999998</c:v>
                </c:pt>
                <c:pt idx="9">
                  <c:v>0.52786349999999993</c:v>
                </c:pt>
                <c:pt idx="10">
                  <c:v>0.5382477</c:v>
                </c:pt>
                <c:pt idx="11">
                  <c:v>0.5451705</c:v>
                </c:pt>
                <c:pt idx="12">
                  <c:v>0.55036259999999992</c:v>
                </c:pt>
                <c:pt idx="13">
                  <c:v>0.55382399999999998</c:v>
                </c:pt>
                <c:pt idx="14">
                  <c:v>0.55555469999999996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F-447E-A57C-696FD3CFA132}"/>
            </c:ext>
          </c:extLst>
        </c:ser>
        <c:ser>
          <c:idx val="1"/>
          <c:order val="1"/>
          <c:tx>
            <c:v>25%</c:v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'thermal conductivity'!$L$7:$L$21</c:f>
              <c:numCache>
                <c:formatCode>0.00</c:formatCode>
                <c:ptCount val="15"/>
                <c:pt idx="0">
                  <c:v>-6.666666666666667</c:v>
                </c:pt>
                <c:pt idx="1">
                  <c:v>-1.1111111111111112</c:v>
                </c:pt>
                <c:pt idx="2">
                  <c:v>4.4444444444444446</c:v>
                </c:pt>
                <c:pt idx="3">
                  <c:v>10</c:v>
                </c:pt>
                <c:pt idx="4">
                  <c:v>15.555555555555555</c:v>
                </c:pt>
                <c:pt idx="5">
                  <c:v>21.111111111111111</c:v>
                </c:pt>
                <c:pt idx="6">
                  <c:v>26.666666666666668</c:v>
                </c:pt>
                <c:pt idx="7">
                  <c:v>32.222222222222221</c:v>
                </c:pt>
                <c:pt idx="8">
                  <c:v>37.777777777777779</c:v>
                </c:pt>
                <c:pt idx="9">
                  <c:v>48.888888888888886</c:v>
                </c:pt>
                <c:pt idx="10">
                  <c:v>60</c:v>
                </c:pt>
                <c:pt idx="11">
                  <c:v>71.111111111111114</c:v>
                </c:pt>
                <c:pt idx="12">
                  <c:v>82.222222222222229</c:v>
                </c:pt>
                <c:pt idx="13">
                  <c:v>93.333333333333329</c:v>
                </c:pt>
                <c:pt idx="14">
                  <c:v>104.44444444444444</c:v>
                </c:pt>
              </c:numCache>
            </c:numRef>
          </c:xVal>
          <c:yVal>
            <c:numRef>
              <c:f>'thermal conductivity'!$N$7:$N$21</c:f>
              <c:numCache>
                <c:formatCode>0.00</c:formatCode>
                <c:ptCount val="15"/>
                <c:pt idx="0">
                  <c:v>0.43959779999999998</c:v>
                </c:pt>
                <c:pt idx="1">
                  <c:v>0.44652059999999999</c:v>
                </c:pt>
                <c:pt idx="2">
                  <c:v>0.45517409999999997</c:v>
                </c:pt>
                <c:pt idx="3">
                  <c:v>0.46209689999999998</c:v>
                </c:pt>
                <c:pt idx="4">
                  <c:v>0.47075040000000001</c:v>
                </c:pt>
                <c:pt idx="5">
                  <c:v>0.47767320000000002</c:v>
                </c:pt>
                <c:pt idx="6">
                  <c:v>0.4828653</c:v>
                </c:pt>
                <c:pt idx="7">
                  <c:v>0.48978809999999995</c:v>
                </c:pt>
                <c:pt idx="8">
                  <c:v>0.49498019999999993</c:v>
                </c:pt>
                <c:pt idx="9">
                  <c:v>0.50363369999999996</c:v>
                </c:pt>
                <c:pt idx="10">
                  <c:v>0.51401789999999992</c:v>
                </c:pt>
                <c:pt idx="11">
                  <c:v>0.51920999999999995</c:v>
                </c:pt>
                <c:pt idx="12">
                  <c:v>0.52440209999999998</c:v>
                </c:pt>
                <c:pt idx="13">
                  <c:v>0.52786349999999993</c:v>
                </c:pt>
                <c:pt idx="14">
                  <c:v>0.52959420000000001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F-447E-A57C-696FD3CFA132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'thermal conductivity'!$L$6:$L$21</c:f>
              <c:numCache>
                <c:formatCode>0.00</c:formatCode>
                <c:ptCount val="16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</c:numCache>
            </c:numRef>
          </c:xVal>
          <c:yVal>
            <c:numRef>
              <c:f>'thermal conductivity'!$O$6:$O$21</c:f>
              <c:numCache>
                <c:formatCode>0.00</c:formatCode>
                <c:ptCount val="16"/>
                <c:pt idx="0">
                  <c:v>0.41190659999999996</c:v>
                </c:pt>
                <c:pt idx="1">
                  <c:v>0.42056009999999999</c:v>
                </c:pt>
                <c:pt idx="2">
                  <c:v>0.4274829</c:v>
                </c:pt>
                <c:pt idx="3">
                  <c:v>0.43440569999999995</c:v>
                </c:pt>
                <c:pt idx="4">
                  <c:v>0.44132849999999996</c:v>
                </c:pt>
                <c:pt idx="5">
                  <c:v>0.44825129999999996</c:v>
                </c:pt>
                <c:pt idx="6">
                  <c:v>0.45517409999999997</c:v>
                </c:pt>
                <c:pt idx="7">
                  <c:v>0.4603662</c:v>
                </c:pt>
                <c:pt idx="8">
                  <c:v>0.46555829999999998</c:v>
                </c:pt>
                <c:pt idx="9">
                  <c:v>0.47075040000000001</c:v>
                </c:pt>
                <c:pt idx="10">
                  <c:v>0.47940389999999999</c:v>
                </c:pt>
                <c:pt idx="11">
                  <c:v>0.48805739999999992</c:v>
                </c:pt>
                <c:pt idx="12">
                  <c:v>0.49324949999999995</c:v>
                </c:pt>
                <c:pt idx="13">
                  <c:v>0.49844159999999993</c:v>
                </c:pt>
                <c:pt idx="14">
                  <c:v>0.50190299999999999</c:v>
                </c:pt>
                <c:pt idx="15">
                  <c:v>0.50363369999999996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F-447E-A57C-696FD3CFA132}"/>
            </c:ext>
          </c:extLst>
        </c:ser>
        <c:ser>
          <c:idx val="3"/>
          <c:order val="3"/>
          <c:tx>
            <c:v>35%</c:v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'thermal conductivity'!$L$6:$L$21</c:f>
              <c:numCache>
                <c:formatCode>0.00</c:formatCode>
                <c:ptCount val="16"/>
                <c:pt idx="0">
                  <c:v>-12.222222222222221</c:v>
                </c:pt>
                <c:pt idx="1">
                  <c:v>-6.666666666666667</c:v>
                </c:pt>
                <c:pt idx="2">
                  <c:v>-1.1111111111111112</c:v>
                </c:pt>
                <c:pt idx="3">
                  <c:v>4.4444444444444446</c:v>
                </c:pt>
                <c:pt idx="4">
                  <c:v>10</c:v>
                </c:pt>
                <c:pt idx="5">
                  <c:v>15.555555555555555</c:v>
                </c:pt>
                <c:pt idx="6">
                  <c:v>21.111111111111111</c:v>
                </c:pt>
                <c:pt idx="7">
                  <c:v>26.666666666666668</c:v>
                </c:pt>
                <c:pt idx="8">
                  <c:v>32.222222222222221</c:v>
                </c:pt>
                <c:pt idx="9">
                  <c:v>37.777777777777779</c:v>
                </c:pt>
                <c:pt idx="10">
                  <c:v>48.888888888888886</c:v>
                </c:pt>
                <c:pt idx="11">
                  <c:v>60</c:v>
                </c:pt>
                <c:pt idx="12">
                  <c:v>71.111111111111114</c:v>
                </c:pt>
                <c:pt idx="13">
                  <c:v>82.222222222222229</c:v>
                </c:pt>
                <c:pt idx="14">
                  <c:v>93.333333333333329</c:v>
                </c:pt>
                <c:pt idx="15">
                  <c:v>104.44444444444444</c:v>
                </c:pt>
              </c:numCache>
            </c:numRef>
          </c:xVal>
          <c:yVal>
            <c:numRef>
              <c:f>'thermal conductivity'!$P$6:$P$21</c:f>
              <c:numCache>
                <c:formatCode>0.00</c:formatCode>
                <c:ptCount val="16"/>
                <c:pt idx="0">
                  <c:v>0.39633029999999997</c:v>
                </c:pt>
                <c:pt idx="1">
                  <c:v>0.4049838</c:v>
                </c:pt>
                <c:pt idx="2">
                  <c:v>0.41017589999999998</c:v>
                </c:pt>
                <c:pt idx="3">
                  <c:v>0.41709869999999999</c:v>
                </c:pt>
                <c:pt idx="4">
                  <c:v>0.4240215</c:v>
                </c:pt>
                <c:pt idx="5">
                  <c:v>0.42921359999999997</c:v>
                </c:pt>
                <c:pt idx="6">
                  <c:v>0.43613639999999998</c:v>
                </c:pt>
                <c:pt idx="7">
                  <c:v>0.44132849999999996</c:v>
                </c:pt>
                <c:pt idx="8">
                  <c:v>0.44652059999999999</c:v>
                </c:pt>
                <c:pt idx="9">
                  <c:v>0.44998199999999999</c:v>
                </c:pt>
                <c:pt idx="10">
                  <c:v>0.45863549999999997</c:v>
                </c:pt>
                <c:pt idx="11">
                  <c:v>0.46555829999999998</c:v>
                </c:pt>
                <c:pt idx="12">
                  <c:v>0.47075040000000001</c:v>
                </c:pt>
                <c:pt idx="13">
                  <c:v>0.47594249999999999</c:v>
                </c:pt>
                <c:pt idx="14">
                  <c:v>0.47940389999999999</c:v>
                </c:pt>
                <c:pt idx="15">
                  <c:v>0.48113460000000002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6F-447E-A57C-696FD3CFA132}"/>
            </c:ext>
          </c:extLst>
        </c:ser>
        <c:ser>
          <c:idx val="4"/>
          <c:order val="4"/>
          <c:tx>
            <c:v>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'thermal conductivity'!$L$5:$L$21</c:f>
              <c:numCache>
                <c:formatCode>0.00</c:formatCode>
                <c:ptCount val="17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</c:numCache>
            </c:numRef>
          </c:xVal>
          <c:yVal>
            <c:numRef>
              <c:f>'thermal conductivity'!$Q$5:$Q$21</c:f>
              <c:numCache>
                <c:formatCode>0.00</c:formatCode>
                <c:ptCount val="17"/>
                <c:pt idx="0">
                  <c:v>0.37383119999999997</c:v>
                </c:pt>
                <c:pt idx="1">
                  <c:v>0.38075399999999998</c:v>
                </c:pt>
                <c:pt idx="2">
                  <c:v>0.38767679999999999</c:v>
                </c:pt>
                <c:pt idx="3">
                  <c:v>0.39286889999999997</c:v>
                </c:pt>
                <c:pt idx="4">
                  <c:v>0.39979169999999997</c:v>
                </c:pt>
                <c:pt idx="5">
                  <c:v>0.4049838</c:v>
                </c:pt>
                <c:pt idx="6">
                  <c:v>0.41017589999999998</c:v>
                </c:pt>
                <c:pt idx="7">
                  <c:v>0.41536799999999996</c:v>
                </c:pt>
                <c:pt idx="8">
                  <c:v>0.42056009999999999</c:v>
                </c:pt>
                <c:pt idx="9">
                  <c:v>0.42575219999999997</c:v>
                </c:pt>
                <c:pt idx="10">
                  <c:v>0.42921359999999997</c:v>
                </c:pt>
                <c:pt idx="11">
                  <c:v>0.43786709999999995</c:v>
                </c:pt>
                <c:pt idx="12">
                  <c:v>0.44305919999999999</c:v>
                </c:pt>
                <c:pt idx="13">
                  <c:v>0.44825129999999996</c:v>
                </c:pt>
                <c:pt idx="14">
                  <c:v>0.4534434</c:v>
                </c:pt>
                <c:pt idx="15">
                  <c:v>0.45517409999999997</c:v>
                </c:pt>
                <c:pt idx="16">
                  <c:v>0.45863549999999997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6F-447E-A57C-696FD3CFA132}"/>
            </c:ext>
          </c:extLst>
        </c:ser>
        <c:ser>
          <c:idx val="5"/>
          <c:order val="5"/>
          <c:tx>
            <c:v>45%</c:v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'thermal conductivity'!$L$5:$L$21</c:f>
              <c:numCache>
                <c:formatCode>0.00</c:formatCode>
                <c:ptCount val="17"/>
                <c:pt idx="0">
                  <c:v>-17.777777777777779</c:v>
                </c:pt>
                <c:pt idx="1">
                  <c:v>-12.222222222222221</c:v>
                </c:pt>
                <c:pt idx="2">
                  <c:v>-6.666666666666667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26.666666666666668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48.888888888888886</c:v>
                </c:pt>
                <c:pt idx="12">
                  <c:v>60</c:v>
                </c:pt>
                <c:pt idx="13">
                  <c:v>71.111111111111114</c:v>
                </c:pt>
                <c:pt idx="14">
                  <c:v>82.222222222222229</c:v>
                </c:pt>
                <c:pt idx="15">
                  <c:v>93.333333333333329</c:v>
                </c:pt>
                <c:pt idx="16">
                  <c:v>104.44444444444444</c:v>
                </c:pt>
              </c:numCache>
            </c:numRef>
          </c:xVal>
          <c:yVal>
            <c:numRef>
              <c:f>'thermal conductivity'!$R$5:$R$21</c:f>
              <c:numCache>
                <c:formatCode>0.00</c:formatCode>
                <c:ptCount val="17"/>
                <c:pt idx="0">
                  <c:v>0.35998559999999996</c:v>
                </c:pt>
                <c:pt idx="1">
                  <c:v>0.36690839999999997</c:v>
                </c:pt>
                <c:pt idx="2">
                  <c:v>0.37383119999999997</c:v>
                </c:pt>
                <c:pt idx="3">
                  <c:v>0.37902329999999995</c:v>
                </c:pt>
                <c:pt idx="4">
                  <c:v>0.38421539999999998</c:v>
                </c:pt>
                <c:pt idx="5">
                  <c:v>0.38940749999999996</c:v>
                </c:pt>
                <c:pt idx="6">
                  <c:v>0.39459959999999999</c:v>
                </c:pt>
                <c:pt idx="7">
                  <c:v>0.398061</c:v>
                </c:pt>
                <c:pt idx="8">
                  <c:v>0.40325309999999998</c:v>
                </c:pt>
                <c:pt idx="9">
                  <c:v>0.40844519999999995</c:v>
                </c:pt>
                <c:pt idx="10">
                  <c:v>0.41190659999999996</c:v>
                </c:pt>
                <c:pt idx="11">
                  <c:v>0.41882939999999996</c:v>
                </c:pt>
                <c:pt idx="12">
                  <c:v>0.4240215</c:v>
                </c:pt>
                <c:pt idx="13">
                  <c:v>0.42921359999999997</c:v>
                </c:pt>
                <c:pt idx="14">
                  <c:v>0.43267499999999998</c:v>
                </c:pt>
                <c:pt idx="15">
                  <c:v>0.43613639999999998</c:v>
                </c:pt>
                <c:pt idx="16">
                  <c:v>0.43786709999999995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6F-447E-A57C-696FD3CFA132}"/>
            </c:ext>
          </c:extLst>
        </c:ser>
        <c:ser>
          <c:idx val="6"/>
          <c:order val="6"/>
          <c:tx>
            <c:v>50%</c:v>
          </c:tx>
          <c:spPr>
            <a:ln w="1905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'thermal conductivity'!$L$3:$L$21</c:f>
              <c:numCache>
                <c:formatCode>0.00</c:formatCode>
                <c:ptCount val="19"/>
                <c:pt idx="0">
                  <c:v>-28.888888888888889</c:v>
                </c:pt>
                <c:pt idx="1">
                  <c:v>-23.333333333333332</c:v>
                </c:pt>
                <c:pt idx="2">
                  <c:v>-17.777777777777779</c:v>
                </c:pt>
                <c:pt idx="3">
                  <c:v>-12.222222222222221</c:v>
                </c:pt>
                <c:pt idx="4">
                  <c:v>-6.666666666666667</c:v>
                </c:pt>
                <c:pt idx="5">
                  <c:v>-1.1111111111111112</c:v>
                </c:pt>
                <c:pt idx="6">
                  <c:v>4.4444444444444446</c:v>
                </c:pt>
                <c:pt idx="7">
                  <c:v>10</c:v>
                </c:pt>
                <c:pt idx="8">
                  <c:v>15.555555555555555</c:v>
                </c:pt>
                <c:pt idx="9">
                  <c:v>21.111111111111111</c:v>
                </c:pt>
                <c:pt idx="10">
                  <c:v>26.666666666666668</c:v>
                </c:pt>
                <c:pt idx="11">
                  <c:v>32.222222222222221</c:v>
                </c:pt>
                <c:pt idx="12">
                  <c:v>37.777777777777779</c:v>
                </c:pt>
                <c:pt idx="13">
                  <c:v>48.888888888888886</c:v>
                </c:pt>
                <c:pt idx="14">
                  <c:v>60</c:v>
                </c:pt>
                <c:pt idx="15">
                  <c:v>71.111111111111114</c:v>
                </c:pt>
                <c:pt idx="16">
                  <c:v>82.222222222222229</c:v>
                </c:pt>
                <c:pt idx="17">
                  <c:v>93.333333333333329</c:v>
                </c:pt>
                <c:pt idx="18">
                  <c:v>104.44444444444444</c:v>
                </c:pt>
              </c:numCache>
            </c:numRef>
          </c:xVal>
          <c:yVal>
            <c:numRef>
              <c:f>'thermal conductivity'!$S$3:$S$21</c:f>
              <c:numCache>
                <c:formatCode>0.00</c:formatCode>
                <c:ptCount val="19"/>
                <c:pt idx="0">
                  <c:v>0.33402509999999996</c:v>
                </c:pt>
                <c:pt idx="1">
                  <c:v>0.34094789999999997</c:v>
                </c:pt>
                <c:pt idx="2">
                  <c:v>0.34614</c:v>
                </c:pt>
                <c:pt idx="3">
                  <c:v>0.35306279999999995</c:v>
                </c:pt>
                <c:pt idx="4">
                  <c:v>0.35825489999999999</c:v>
                </c:pt>
                <c:pt idx="5">
                  <c:v>0.36344699999999996</c:v>
                </c:pt>
                <c:pt idx="6">
                  <c:v>0.36690839999999997</c:v>
                </c:pt>
                <c:pt idx="7">
                  <c:v>0.3721005</c:v>
                </c:pt>
                <c:pt idx="8">
                  <c:v>0.37729259999999998</c:v>
                </c:pt>
                <c:pt idx="9">
                  <c:v>0.38075399999999998</c:v>
                </c:pt>
                <c:pt idx="10">
                  <c:v>0.38594609999999996</c:v>
                </c:pt>
                <c:pt idx="11">
                  <c:v>0.38940749999999996</c:v>
                </c:pt>
                <c:pt idx="12">
                  <c:v>0.39286889999999997</c:v>
                </c:pt>
                <c:pt idx="13">
                  <c:v>0.398061</c:v>
                </c:pt>
                <c:pt idx="14">
                  <c:v>0.40325309999999998</c:v>
                </c:pt>
                <c:pt idx="15">
                  <c:v>0.40844519999999995</c:v>
                </c:pt>
                <c:pt idx="16">
                  <c:v>0.41190659999999996</c:v>
                </c:pt>
                <c:pt idx="17">
                  <c:v>0.41536799999999996</c:v>
                </c:pt>
                <c:pt idx="18">
                  <c:v>0.41536799999999996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6F-447E-A57C-696FD3CFA132}"/>
            </c:ext>
          </c:extLst>
        </c:ser>
        <c:ser>
          <c:idx val="7"/>
          <c:order val="7"/>
          <c:tx>
            <c:v>55%</c:v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'thermal conductivity'!$L$3:$L$21</c:f>
              <c:numCache>
                <c:formatCode>0.00</c:formatCode>
                <c:ptCount val="19"/>
                <c:pt idx="0">
                  <c:v>-28.888888888888889</c:v>
                </c:pt>
                <c:pt idx="1">
                  <c:v>-23.333333333333332</c:v>
                </c:pt>
                <c:pt idx="2">
                  <c:v>-17.777777777777779</c:v>
                </c:pt>
                <c:pt idx="3">
                  <c:v>-12.222222222222221</c:v>
                </c:pt>
                <c:pt idx="4">
                  <c:v>-6.666666666666667</c:v>
                </c:pt>
                <c:pt idx="5">
                  <c:v>-1.1111111111111112</c:v>
                </c:pt>
                <c:pt idx="6">
                  <c:v>4.4444444444444446</c:v>
                </c:pt>
                <c:pt idx="7">
                  <c:v>10</c:v>
                </c:pt>
                <c:pt idx="8">
                  <c:v>15.555555555555555</c:v>
                </c:pt>
                <c:pt idx="9">
                  <c:v>21.111111111111111</c:v>
                </c:pt>
                <c:pt idx="10">
                  <c:v>26.666666666666668</c:v>
                </c:pt>
                <c:pt idx="11">
                  <c:v>32.222222222222221</c:v>
                </c:pt>
                <c:pt idx="12">
                  <c:v>37.777777777777779</c:v>
                </c:pt>
                <c:pt idx="13">
                  <c:v>48.888888888888886</c:v>
                </c:pt>
                <c:pt idx="14">
                  <c:v>60</c:v>
                </c:pt>
                <c:pt idx="15">
                  <c:v>71.111111111111114</c:v>
                </c:pt>
                <c:pt idx="16">
                  <c:v>82.222222222222229</c:v>
                </c:pt>
                <c:pt idx="17">
                  <c:v>93.333333333333329</c:v>
                </c:pt>
                <c:pt idx="18">
                  <c:v>104.44444444444444</c:v>
                </c:pt>
              </c:numCache>
            </c:numRef>
          </c:xVal>
          <c:yVal>
            <c:numRef>
              <c:f>'thermal conductivity'!$T$3:$T$21</c:f>
              <c:numCache>
                <c:formatCode>0.00</c:formatCode>
                <c:ptCount val="19"/>
                <c:pt idx="0">
                  <c:v>0.32364090000000001</c:v>
                </c:pt>
                <c:pt idx="1">
                  <c:v>0.33056369999999996</c:v>
                </c:pt>
                <c:pt idx="2">
                  <c:v>0.33402509999999996</c:v>
                </c:pt>
                <c:pt idx="3">
                  <c:v>0.34094789999999997</c:v>
                </c:pt>
                <c:pt idx="4">
                  <c:v>0.34440929999999997</c:v>
                </c:pt>
                <c:pt idx="5">
                  <c:v>0.34960140000000001</c:v>
                </c:pt>
                <c:pt idx="6">
                  <c:v>0.35306279999999995</c:v>
                </c:pt>
                <c:pt idx="7">
                  <c:v>0.35825489999999999</c:v>
                </c:pt>
                <c:pt idx="8">
                  <c:v>0.36171629999999999</c:v>
                </c:pt>
                <c:pt idx="9">
                  <c:v>0.36517769999999999</c:v>
                </c:pt>
                <c:pt idx="10">
                  <c:v>0.37036979999999997</c:v>
                </c:pt>
                <c:pt idx="11">
                  <c:v>0.37383119999999997</c:v>
                </c:pt>
                <c:pt idx="12">
                  <c:v>0.37729259999999998</c:v>
                </c:pt>
                <c:pt idx="13">
                  <c:v>0.38075399999999998</c:v>
                </c:pt>
                <c:pt idx="14">
                  <c:v>0.38594609999999996</c:v>
                </c:pt>
                <c:pt idx="15">
                  <c:v>0.39113819999999999</c:v>
                </c:pt>
                <c:pt idx="16">
                  <c:v>0.39459959999999999</c:v>
                </c:pt>
                <c:pt idx="17">
                  <c:v>0.39633029999999997</c:v>
                </c:pt>
                <c:pt idx="18">
                  <c:v>0.398061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6F-447E-A57C-696FD3CFA132}"/>
            </c:ext>
          </c:extLst>
        </c:ser>
        <c:ser>
          <c:idx val="8"/>
          <c:order val="8"/>
          <c:tx>
            <c:v>60%</c:v>
          </c:tx>
          <c:spPr>
            <a:ln w="1905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'thermal conductivity'!$L$2:$L$21</c:f>
              <c:numCache>
                <c:formatCode>0.00</c:formatCode>
                <c:ptCount val="20"/>
                <c:pt idx="0">
                  <c:v>-34.444444444444443</c:v>
                </c:pt>
                <c:pt idx="1">
                  <c:v>-28.888888888888889</c:v>
                </c:pt>
                <c:pt idx="2">
                  <c:v>-23.333333333333332</c:v>
                </c:pt>
                <c:pt idx="3">
                  <c:v>-17.777777777777779</c:v>
                </c:pt>
                <c:pt idx="4">
                  <c:v>-12.222222222222221</c:v>
                </c:pt>
                <c:pt idx="5">
                  <c:v>-6.666666666666667</c:v>
                </c:pt>
                <c:pt idx="6">
                  <c:v>-1.1111111111111112</c:v>
                </c:pt>
                <c:pt idx="7">
                  <c:v>4.4444444444444446</c:v>
                </c:pt>
                <c:pt idx="8">
                  <c:v>10</c:v>
                </c:pt>
                <c:pt idx="9">
                  <c:v>15.555555555555555</c:v>
                </c:pt>
                <c:pt idx="10">
                  <c:v>21.111111111111111</c:v>
                </c:pt>
                <c:pt idx="11">
                  <c:v>26.666666666666668</c:v>
                </c:pt>
                <c:pt idx="12">
                  <c:v>32.222222222222221</c:v>
                </c:pt>
                <c:pt idx="13">
                  <c:v>37.777777777777779</c:v>
                </c:pt>
                <c:pt idx="14">
                  <c:v>48.888888888888886</c:v>
                </c:pt>
                <c:pt idx="15">
                  <c:v>60</c:v>
                </c:pt>
                <c:pt idx="16">
                  <c:v>71.111111111111114</c:v>
                </c:pt>
                <c:pt idx="17">
                  <c:v>82.222222222222229</c:v>
                </c:pt>
                <c:pt idx="18">
                  <c:v>93.333333333333329</c:v>
                </c:pt>
                <c:pt idx="19">
                  <c:v>104.44444444444444</c:v>
                </c:pt>
              </c:numCache>
            </c:numRef>
          </c:xVal>
          <c:yVal>
            <c:numRef>
              <c:f>'thermal conductivity'!$U$2:$U$21</c:f>
              <c:numCache>
                <c:formatCode>0.00</c:formatCode>
                <c:ptCount val="20"/>
                <c:pt idx="0">
                  <c:v>0.30806459999999997</c:v>
                </c:pt>
                <c:pt idx="1">
                  <c:v>0.3132567</c:v>
                </c:pt>
                <c:pt idx="2">
                  <c:v>0.31844879999999998</c:v>
                </c:pt>
                <c:pt idx="3">
                  <c:v>0.32191019999999998</c:v>
                </c:pt>
                <c:pt idx="4">
                  <c:v>0.32710229999999996</c:v>
                </c:pt>
                <c:pt idx="5">
                  <c:v>0.33056369999999996</c:v>
                </c:pt>
                <c:pt idx="6">
                  <c:v>0.33575579999999999</c:v>
                </c:pt>
                <c:pt idx="7">
                  <c:v>0.3392172</c:v>
                </c:pt>
                <c:pt idx="8">
                  <c:v>0.3426786</c:v>
                </c:pt>
                <c:pt idx="9">
                  <c:v>0.34614</c:v>
                </c:pt>
                <c:pt idx="10">
                  <c:v>0.34960140000000001</c:v>
                </c:pt>
                <c:pt idx="11">
                  <c:v>0.35306279999999995</c:v>
                </c:pt>
                <c:pt idx="12">
                  <c:v>0.35652419999999996</c:v>
                </c:pt>
                <c:pt idx="13">
                  <c:v>0.35998559999999996</c:v>
                </c:pt>
                <c:pt idx="14">
                  <c:v>0.36344699999999996</c:v>
                </c:pt>
                <c:pt idx="15">
                  <c:v>0.3686391</c:v>
                </c:pt>
                <c:pt idx="16">
                  <c:v>0.3721005</c:v>
                </c:pt>
                <c:pt idx="17">
                  <c:v>0.3755619</c:v>
                </c:pt>
                <c:pt idx="18">
                  <c:v>0.37729259999999998</c:v>
                </c:pt>
                <c:pt idx="19">
                  <c:v>0.37902329999999995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76F-447E-A57C-696FD3CF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45920"/>
        <c:axId val="689519888"/>
      </c:scatterChart>
      <c:valAx>
        <c:axId val="580645920"/>
        <c:scaling>
          <c:orientation val="minMax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  <a:endParaRPr lang="en-NL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9519888"/>
        <c:crosses val="autoZero"/>
        <c:crossBetween val="midCat"/>
      </c:valAx>
      <c:valAx>
        <c:axId val="68951988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Thermal conductivity [W/(m.K)]</a:t>
                </a:r>
                <a:endParaRPr lang="en-N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0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25</xdr:row>
      <xdr:rowOff>39686</xdr:rowOff>
    </xdr:from>
    <xdr:to>
      <xdr:col>18</xdr:col>
      <xdr:colOff>647699</xdr:colOff>
      <xdr:row>55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3573E-3E1E-D9A9-737E-20D265205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24</xdr:row>
      <xdr:rowOff>0</xdr:rowOff>
    </xdr:from>
    <xdr:to>
      <xdr:col>14</xdr:col>
      <xdr:colOff>533400</xdr:colOff>
      <xdr:row>54</xdr:row>
      <xdr:rowOff>131763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30B59-A50B-4A58-B50E-B3F11B6EB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23</xdr:row>
      <xdr:rowOff>28575</xdr:rowOff>
    </xdr:from>
    <xdr:to>
      <xdr:col>14</xdr:col>
      <xdr:colOff>415925</xdr:colOff>
      <xdr:row>53</xdr:row>
      <xdr:rowOff>160338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E71C1-F88E-4394-A4E2-6DB1618D8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0</xdr:rowOff>
    </xdr:from>
    <xdr:to>
      <xdr:col>9</xdr:col>
      <xdr:colOff>796925</xdr:colOff>
      <xdr:row>55</xdr:row>
      <xdr:rowOff>131763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A40AE-B768-438E-95CA-06B5BA01B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F6C1-46B5-4F1D-947A-0E764EFDA568}">
  <dimension ref="A1:U21"/>
  <sheetViews>
    <sheetView workbookViewId="0">
      <selection activeCell="C39" sqref="C39"/>
    </sheetView>
  </sheetViews>
  <sheetFormatPr defaultRowHeight="14.5" x14ac:dyDescent="0.35"/>
  <cols>
    <col min="13" max="21" width="9.54296875" bestFit="1" customWidth="1"/>
  </cols>
  <sheetData>
    <row r="1" spans="1:21" x14ac:dyDescent="0.35">
      <c r="A1" s="4" t="s">
        <v>55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s="6" t="s">
        <v>56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</row>
    <row r="2" spans="1:21" x14ac:dyDescent="0.35">
      <c r="A2">
        <v>-30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>
        <v>89.7</v>
      </c>
      <c r="L2" s="1">
        <f>(A2-32)*5/9</f>
        <v>-34.444444444444443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>
        <f t="shared" ref="N2:U17" si="0">J2*0.001</f>
        <v>8.9700000000000002E-2</v>
      </c>
    </row>
    <row r="3" spans="1:21" x14ac:dyDescent="0.35">
      <c r="A3">
        <v>-20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>
        <v>40.4</v>
      </c>
      <c r="I3" s="1">
        <v>50.5</v>
      </c>
      <c r="J3" s="1">
        <v>60.5</v>
      </c>
      <c r="L3" s="1">
        <f t="shared" ref="L3:L21" si="1">(A3-32)*5/9</f>
        <v>-28.888888888888889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>
        <f t="shared" si="0"/>
        <v>4.0399999999999998E-2</v>
      </c>
      <c r="T3" s="2">
        <f t="shared" si="0"/>
        <v>5.0500000000000003E-2</v>
      </c>
      <c r="U3" s="2">
        <f t="shared" si="0"/>
        <v>6.0499999999999998E-2</v>
      </c>
    </row>
    <row r="4" spans="1:21" x14ac:dyDescent="0.35">
      <c r="A4">
        <v>-10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>
        <v>27.3</v>
      </c>
      <c r="I4" s="1">
        <v>34.700000000000003</v>
      </c>
      <c r="J4" s="1">
        <v>42.1</v>
      </c>
      <c r="L4" s="1">
        <f t="shared" si="1"/>
        <v>-23.333333333333332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>
        <f t="shared" si="0"/>
        <v>2.7300000000000001E-2</v>
      </c>
      <c r="T4" s="2">
        <f t="shared" si="0"/>
        <v>3.4700000000000002E-2</v>
      </c>
      <c r="U4" s="2">
        <f t="shared" si="0"/>
        <v>4.2100000000000005E-2</v>
      </c>
    </row>
    <row r="5" spans="1:21" x14ac:dyDescent="0.35">
      <c r="A5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>
        <v>13.8</v>
      </c>
      <c r="G5" s="1">
        <v>16.600000000000001</v>
      </c>
      <c r="H5" s="1">
        <v>19.3</v>
      </c>
      <c r="I5" s="1">
        <v>24.7</v>
      </c>
      <c r="J5" s="1">
        <v>30.1</v>
      </c>
      <c r="L5" s="1">
        <f t="shared" si="1"/>
        <v>-17.777777777777779</v>
      </c>
      <c r="M5" s="2" t="s">
        <v>0</v>
      </c>
      <c r="N5" s="2" t="s">
        <v>0</v>
      </c>
      <c r="O5" s="2" t="s">
        <v>0</v>
      </c>
      <c r="P5" s="2" t="s">
        <v>0</v>
      </c>
      <c r="Q5" s="2">
        <f t="shared" si="0"/>
        <v>1.3800000000000002E-2</v>
      </c>
      <c r="R5" s="2">
        <f t="shared" si="0"/>
        <v>1.66E-2</v>
      </c>
      <c r="S5" s="2">
        <f t="shared" si="0"/>
        <v>1.9300000000000001E-2</v>
      </c>
      <c r="T5" s="2">
        <f t="shared" si="0"/>
        <v>2.47E-2</v>
      </c>
      <c r="U5" s="2">
        <f t="shared" si="0"/>
        <v>3.0100000000000002E-2</v>
      </c>
    </row>
    <row r="6" spans="1:21" x14ac:dyDescent="0.35">
      <c r="A6">
        <v>10</v>
      </c>
      <c r="B6" s="1" t="s">
        <v>0</v>
      </c>
      <c r="C6" s="1" t="s">
        <v>0</v>
      </c>
      <c r="D6" s="1">
        <v>6.83</v>
      </c>
      <c r="E6" s="1">
        <v>8.4700000000000006</v>
      </c>
      <c r="F6" s="1">
        <v>10.1</v>
      </c>
      <c r="G6" s="1">
        <v>12.2</v>
      </c>
      <c r="H6" s="1">
        <v>14.3</v>
      </c>
      <c r="I6" s="1">
        <v>18.2</v>
      </c>
      <c r="J6" s="1">
        <v>22.1</v>
      </c>
      <c r="L6" s="1">
        <f t="shared" si="1"/>
        <v>-12.222222222222221</v>
      </c>
      <c r="M6" s="2" t="s">
        <v>0</v>
      </c>
      <c r="N6" s="2" t="s">
        <v>0</v>
      </c>
      <c r="O6" s="2">
        <f t="shared" si="0"/>
        <v>6.8300000000000001E-3</v>
      </c>
      <c r="P6" s="2">
        <f t="shared" si="0"/>
        <v>8.4700000000000001E-3</v>
      </c>
      <c r="Q6" s="2">
        <f t="shared" si="0"/>
        <v>1.01E-2</v>
      </c>
      <c r="R6" s="2">
        <f t="shared" si="0"/>
        <v>1.2199999999999999E-2</v>
      </c>
      <c r="S6" s="2">
        <f t="shared" si="0"/>
        <v>1.43E-2</v>
      </c>
      <c r="T6" s="2">
        <f t="shared" si="0"/>
        <v>1.8200000000000001E-2</v>
      </c>
      <c r="U6" s="2">
        <f t="shared" si="0"/>
        <v>2.2100000000000002E-2</v>
      </c>
    </row>
    <row r="7" spans="1:21" x14ac:dyDescent="0.35">
      <c r="A7">
        <v>20</v>
      </c>
      <c r="B7" s="1">
        <v>3.9</v>
      </c>
      <c r="C7" s="1">
        <v>4.6399999999999997</v>
      </c>
      <c r="D7" s="1">
        <v>5.38</v>
      </c>
      <c r="E7" s="1">
        <v>6.56</v>
      </c>
      <c r="F7" s="1">
        <v>7.74</v>
      </c>
      <c r="G7" s="1">
        <v>9.32</v>
      </c>
      <c r="H7" s="1">
        <v>10.9</v>
      </c>
      <c r="I7" s="1">
        <v>13.8</v>
      </c>
      <c r="J7" s="1">
        <v>16.600000000000001</v>
      </c>
      <c r="L7" s="1">
        <f t="shared" si="1"/>
        <v>-6.666666666666667</v>
      </c>
      <c r="M7" s="2">
        <f t="shared" ref="M7:U21" si="2">B7*0.001</f>
        <v>3.8999999999999998E-3</v>
      </c>
      <c r="N7" s="2">
        <f t="shared" si="0"/>
        <v>4.64E-3</v>
      </c>
      <c r="O7" s="2">
        <f t="shared" si="0"/>
        <v>5.3800000000000002E-3</v>
      </c>
      <c r="P7" s="2">
        <f t="shared" si="0"/>
        <v>6.5599999999999999E-3</v>
      </c>
      <c r="Q7" s="2">
        <f t="shared" si="0"/>
        <v>7.7400000000000004E-3</v>
      </c>
      <c r="R7" s="2">
        <f t="shared" si="0"/>
        <v>9.3200000000000002E-3</v>
      </c>
      <c r="S7" s="2">
        <f t="shared" si="0"/>
        <v>1.09E-2</v>
      </c>
      <c r="T7" s="2">
        <f t="shared" si="0"/>
        <v>1.3800000000000002E-2</v>
      </c>
      <c r="U7" s="2">
        <f t="shared" si="0"/>
        <v>1.66E-2</v>
      </c>
    </row>
    <row r="8" spans="1:21" x14ac:dyDescent="0.35">
      <c r="A8">
        <v>30</v>
      </c>
      <c r="B8" s="1">
        <v>3.14</v>
      </c>
      <c r="C8" s="1">
        <v>3.74</v>
      </c>
      <c r="D8" s="1">
        <v>4.33</v>
      </c>
      <c r="E8" s="1">
        <v>5.21</v>
      </c>
      <c r="F8" s="1">
        <v>6.09</v>
      </c>
      <c r="G8" s="1">
        <v>7.29</v>
      </c>
      <c r="H8" s="1">
        <v>8.48</v>
      </c>
      <c r="I8" s="1">
        <v>10.6</v>
      </c>
      <c r="J8" s="1">
        <v>12.7</v>
      </c>
      <c r="L8" s="1">
        <f t="shared" si="1"/>
        <v>-1.1111111111111112</v>
      </c>
      <c r="M8" s="2">
        <f t="shared" si="2"/>
        <v>3.14E-3</v>
      </c>
      <c r="N8" s="2">
        <f t="shared" si="0"/>
        <v>3.7400000000000003E-3</v>
      </c>
      <c r="O8" s="2">
        <f t="shared" si="0"/>
        <v>4.3300000000000005E-3</v>
      </c>
      <c r="P8" s="2">
        <f t="shared" si="0"/>
        <v>5.2100000000000002E-3</v>
      </c>
      <c r="Q8" s="2">
        <f t="shared" si="0"/>
        <v>6.0899999999999999E-3</v>
      </c>
      <c r="R8" s="2">
        <f t="shared" si="0"/>
        <v>7.2900000000000005E-3</v>
      </c>
      <c r="S8" s="2">
        <f t="shared" si="0"/>
        <v>8.4800000000000014E-3</v>
      </c>
      <c r="T8" s="2">
        <f t="shared" si="0"/>
        <v>1.06E-2</v>
      </c>
      <c r="U8" s="2">
        <f t="shared" si="0"/>
        <v>1.2699999999999999E-2</v>
      </c>
    </row>
    <row r="9" spans="1:21" x14ac:dyDescent="0.35">
      <c r="A9">
        <v>40</v>
      </c>
      <c r="B9" s="1">
        <v>2.59</v>
      </c>
      <c r="C9" s="1">
        <v>3.07</v>
      </c>
      <c r="D9" s="1">
        <v>3.54</v>
      </c>
      <c r="E9" s="1">
        <v>4.2300000000000004</v>
      </c>
      <c r="F9" s="1">
        <v>4.91</v>
      </c>
      <c r="G9" s="1">
        <v>5.84</v>
      </c>
      <c r="H9" s="1">
        <v>6.77</v>
      </c>
      <c r="I9" s="1">
        <v>8.34</v>
      </c>
      <c r="J9" s="1">
        <v>9.9</v>
      </c>
      <c r="L9" s="1">
        <f t="shared" si="1"/>
        <v>4.4444444444444446</v>
      </c>
      <c r="M9" s="2">
        <f t="shared" si="2"/>
        <v>2.5899999999999999E-3</v>
      </c>
      <c r="N9" s="2">
        <f t="shared" si="0"/>
        <v>3.0699999999999998E-3</v>
      </c>
      <c r="O9" s="2">
        <f t="shared" si="0"/>
        <v>3.5400000000000002E-3</v>
      </c>
      <c r="P9" s="2">
        <f t="shared" si="0"/>
        <v>4.2300000000000003E-3</v>
      </c>
      <c r="Q9" s="2">
        <f t="shared" si="0"/>
        <v>4.9100000000000003E-3</v>
      </c>
      <c r="R9" s="2">
        <f t="shared" si="0"/>
        <v>5.8399999999999997E-3</v>
      </c>
      <c r="S9" s="2">
        <f t="shared" si="0"/>
        <v>6.77E-3</v>
      </c>
      <c r="T9" s="2">
        <f t="shared" si="0"/>
        <v>8.3400000000000002E-3</v>
      </c>
      <c r="U9" s="2">
        <f t="shared" si="0"/>
        <v>9.9000000000000008E-3</v>
      </c>
    </row>
    <row r="10" spans="1:21" x14ac:dyDescent="0.35">
      <c r="A10">
        <v>50</v>
      </c>
      <c r="B10" s="1">
        <v>2.1800000000000002</v>
      </c>
      <c r="C10" s="1">
        <v>2.57</v>
      </c>
      <c r="D10" s="1">
        <v>2.95</v>
      </c>
      <c r="E10" s="1">
        <v>3.5</v>
      </c>
      <c r="F10" s="1">
        <v>4.04</v>
      </c>
      <c r="G10" s="1">
        <v>4.7699999999999996</v>
      </c>
      <c r="H10" s="1">
        <v>5.5</v>
      </c>
      <c r="I10" s="1">
        <v>6.68</v>
      </c>
      <c r="J10" s="1">
        <v>7.85</v>
      </c>
      <c r="L10" s="1">
        <f t="shared" si="1"/>
        <v>10</v>
      </c>
      <c r="M10" s="2">
        <f t="shared" si="2"/>
        <v>2.1800000000000001E-3</v>
      </c>
      <c r="N10" s="2">
        <f t="shared" si="0"/>
        <v>2.5699999999999998E-3</v>
      </c>
      <c r="O10" s="2">
        <f t="shared" si="0"/>
        <v>2.9500000000000004E-3</v>
      </c>
      <c r="P10" s="2">
        <f t="shared" si="0"/>
        <v>3.5000000000000001E-3</v>
      </c>
      <c r="Q10" s="2">
        <f t="shared" si="0"/>
        <v>4.0400000000000002E-3</v>
      </c>
      <c r="R10" s="2">
        <f t="shared" si="0"/>
        <v>4.7699999999999999E-3</v>
      </c>
      <c r="S10" s="2">
        <f t="shared" si="0"/>
        <v>5.4999999999999997E-3</v>
      </c>
      <c r="T10" s="2">
        <f t="shared" si="0"/>
        <v>6.6800000000000002E-3</v>
      </c>
      <c r="U10" s="2">
        <f t="shared" si="0"/>
        <v>7.8499999999999993E-3</v>
      </c>
    </row>
    <row r="11" spans="1:21" x14ac:dyDescent="0.35">
      <c r="A11">
        <v>60</v>
      </c>
      <c r="B11" s="1">
        <v>1.86</v>
      </c>
      <c r="C11" s="1">
        <v>2.1800000000000002</v>
      </c>
      <c r="D11" s="1">
        <v>2.4900000000000002</v>
      </c>
      <c r="E11" s="1">
        <v>2.94</v>
      </c>
      <c r="F11" s="1">
        <v>3.38</v>
      </c>
      <c r="G11" s="1">
        <v>3.97</v>
      </c>
      <c r="H11" s="1">
        <v>4.55</v>
      </c>
      <c r="I11" s="1">
        <v>5.44</v>
      </c>
      <c r="J11" s="1">
        <v>6.33</v>
      </c>
      <c r="L11" s="1">
        <f t="shared" si="1"/>
        <v>15.555555555555555</v>
      </c>
      <c r="M11" s="2">
        <f t="shared" si="2"/>
        <v>1.8600000000000001E-3</v>
      </c>
      <c r="N11" s="2">
        <f t="shared" si="0"/>
        <v>2.1800000000000001E-3</v>
      </c>
      <c r="O11" s="2">
        <f t="shared" si="0"/>
        <v>2.4900000000000005E-3</v>
      </c>
      <c r="P11" s="2">
        <f t="shared" si="0"/>
        <v>2.9399999999999999E-3</v>
      </c>
      <c r="Q11" s="2">
        <f t="shared" si="0"/>
        <v>3.3799999999999998E-3</v>
      </c>
      <c r="R11" s="2">
        <f t="shared" si="0"/>
        <v>3.9700000000000004E-3</v>
      </c>
      <c r="S11" s="2">
        <f t="shared" si="0"/>
        <v>4.5500000000000002E-3</v>
      </c>
      <c r="T11" s="2">
        <f t="shared" si="0"/>
        <v>5.4400000000000004E-3</v>
      </c>
      <c r="U11" s="2">
        <f t="shared" si="0"/>
        <v>6.3300000000000006E-3</v>
      </c>
    </row>
    <row r="12" spans="1:21" x14ac:dyDescent="0.35">
      <c r="A12">
        <v>70</v>
      </c>
      <c r="B12" s="1">
        <v>1.61</v>
      </c>
      <c r="C12" s="1">
        <v>1.87</v>
      </c>
      <c r="D12" s="1">
        <v>2.13</v>
      </c>
      <c r="E12" s="1">
        <v>2.5</v>
      </c>
      <c r="F12" s="1">
        <v>2.87</v>
      </c>
      <c r="G12" s="1">
        <v>3.34</v>
      </c>
      <c r="H12" s="1">
        <v>3.81</v>
      </c>
      <c r="I12" s="1">
        <v>4.49</v>
      </c>
      <c r="J12" s="1">
        <v>5.17</v>
      </c>
      <c r="L12" s="1">
        <f t="shared" si="1"/>
        <v>21.111111111111111</v>
      </c>
      <c r="M12" s="2">
        <f t="shared" si="2"/>
        <v>1.6100000000000001E-3</v>
      </c>
      <c r="N12" s="2">
        <f t="shared" si="0"/>
        <v>1.8700000000000001E-3</v>
      </c>
      <c r="O12" s="2">
        <f t="shared" si="0"/>
        <v>2.1299999999999999E-3</v>
      </c>
      <c r="P12" s="2">
        <f t="shared" si="0"/>
        <v>2.5000000000000001E-3</v>
      </c>
      <c r="Q12" s="2">
        <f t="shared" si="0"/>
        <v>2.8700000000000002E-3</v>
      </c>
      <c r="R12" s="2">
        <f t="shared" si="0"/>
        <v>3.3400000000000001E-3</v>
      </c>
      <c r="S12" s="2">
        <f t="shared" si="0"/>
        <v>3.81E-3</v>
      </c>
      <c r="T12" s="2">
        <f t="shared" si="0"/>
        <v>4.4900000000000001E-3</v>
      </c>
      <c r="U12" s="2">
        <f t="shared" si="0"/>
        <v>5.1700000000000001E-3</v>
      </c>
    </row>
    <row r="13" spans="1:21" x14ac:dyDescent="0.35">
      <c r="A13">
        <v>80</v>
      </c>
      <c r="B13" s="1">
        <v>1.41</v>
      </c>
      <c r="C13" s="1">
        <v>1.63</v>
      </c>
      <c r="D13" s="1">
        <v>1.84</v>
      </c>
      <c r="E13" s="1">
        <v>2.15</v>
      </c>
      <c r="F13" s="1">
        <v>2.46</v>
      </c>
      <c r="G13" s="1">
        <v>2.85</v>
      </c>
      <c r="H13" s="1">
        <v>3.23</v>
      </c>
      <c r="I13" s="1">
        <v>3.76</v>
      </c>
      <c r="J13" s="1">
        <v>4.28</v>
      </c>
      <c r="L13" s="1">
        <f t="shared" si="1"/>
        <v>26.666666666666668</v>
      </c>
      <c r="M13" s="2">
        <f t="shared" si="2"/>
        <v>1.41E-3</v>
      </c>
      <c r="N13" s="2">
        <f t="shared" si="0"/>
        <v>1.6299999999999999E-3</v>
      </c>
      <c r="O13" s="2">
        <f t="shared" si="0"/>
        <v>1.8400000000000001E-3</v>
      </c>
      <c r="P13" s="2">
        <f t="shared" si="0"/>
        <v>2.15E-3</v>
      </c>
      <c r="Q13" s="2">
        <f t="shared" si="0"/>
        <v>2.4599999999999999E-3</v>
      </c>
      <c r="R13" s="2">
        <f t="shared" si="0"/>
        <v>2.8500000000000001E-3</v>
      </c>
      <c r="S13" s="2">
        <f t="shared" si="0"/>
        <v>3.2300000000000002E-3</v>
      </c>
      <c r="T13" s="2">
        <f t="shared" si="0"/>
        <v>3.7599999999999999E-3</v>
      </c>
      <c r="U13" s="2">
        <f t="shared" si="0"/>
        <v>4.28E-3</v>
      </c>
    </row>
    <row r="14" spans="1:21" x14ac:dyDescent="0.35">
      <c r="A14">
        <v>90</v>
      </c>
      <c r="B14" s="1">
        <v>1.24</v>
      </c>
      <c r="C14" s="1">
        <v>1.42</v>
      </c>
      <c r="D14" s="1">
        <v>1.6</v>
      </c>
      <c r="E14" s="1">
        <v>1.87</v>
      </c>
      <c r="F14" s="1">
        <v>2.13</v>
      </c>
      <c r="G14" s="1">
        <v>2.4500000000000002</v>
      </c>
      <c r="H14" s="1">
        <v>2.76</v>
      </c>
      <c r="I14" s="1">
        <v>3.17</v>
      </c>
      <c r="J14" s="1">
        <v>3.58</v>
      </c>
      <c r="L14" s="1">
        <f t="shared" si="1"/>
        <v>32.222222222222221</v>
      </c>
      <c r="M14" s="2">
        <f t="shared" si="2"/>
        <v>1.24E-3</v>
      </c>
      <c r="N14" s="2">
        <f t="shared" si="0"/>
        <v>1.42E-3</v>
      </c>
      <c r="O14" s="2">
        <f t="shared" si="0"/>
        <v>1.6000000000000001E-3</v>
      </c>
      <c r="P14" s="2">
        <f t="shared" si="0"/>
        <v>1.8700000000000001E-3</v>
      </c>
      <c r="Q14" s="2">
        <f t="shared" si="0"/>
        <v>2.1299999999999999E-3</v>
      </c>
      <c r="R14" s="2">
        <f t="shared" si="0"/>
        <v>2.4500000000000004E-3</v>
      </c>
      <c r="S14" s="2">
        <f t="shared" si="0"/>
        <v>2.7599999999999999E-3</v>
      </c>
      <c r="T14" s="2">
        <f t="shared" si="0"/>
        <v>3.1700000000000001E-3</v>
      </c>
      <c r="U14" s="2">
        <f t="shared" si="0"/>
        <v>3.5800000000000003E-3</v>
      </c>
    </row>
    <row r="15" spans="1:21" x14ac:dyDescent="0.35">
      <c r="A15">
        <v>100</v>
      </c>
      <c r="B15" s="1">
        <v>1.1100000000000001</v>
      </c>
      <c r="C15" s="1">
        <v>1.26</v>
      </c>
      <c r="D15" s="1">
        <v>1.41</v>
      </c>
      <c r="E15" s="1">
        <v>1.64</v>
      </c>
      <c r="F15" s="1">
        <v>1.87</v>
      </c>
      <c r="G15" s="1">
        <v>2.13</v>
      </c>
      <c r="H15" s="1">
        <v>2.39</v>
      </c>
      <c r="I15" s="1">
        <v>2.71</v>
      </c>
      <c r="J15" s="1">
        <v>3.03</v>
      </c>
      <c r="L15" s="1">
        <f t="shared" si="1"/>
        <v>37.777777777777779</v>
      </c>
      <c r="M15" s="2">
        <f t="shared" si="2"/>
        <v>1.1100000000000001E-3</v>
      </c>
      <c r="N15" s="2">
        <f t="shared" si="0"/>
        <v>1.2600000000000001E-3</v>
      </c>
      <c r="O15" s="2">
        <f t="shared" si="0"/>
        <v>1.41E-3</v>
      </c>
      <c r="P15" s="2">
        <f t="shared" si="0"/>
        <v>1.64E-3</v>
      </c>
      <c r="Q15" s="2">
        <f t="shared" si="0"/>
        <v>1.8700000000000001E-3</v>
      </c>
      <c r="R15" s="2">
        <f t="shared" si="0"/>
        <v>2.1299999999999999E-3</v>
      </c>
      <c r="S15" s="2">
        <f t="shared" si="0"/>
        <v>2.3900000000000002E-3</v>
      </c>
      <c r="T15" s="2">
        <f t="shared" si="0"/>
        <v>2.7100000000000002E-3</v>
      </c>
      <c r="U15" s="2">
        <f t="shared" si="0"/>
        <v>3.0299999999999997E-3</v>
      </c>
    </row>
    <row r="16" spans="1:21" x14ac:dyDescent="0.35">
      <c r="A16">
        <v>120</v>
      </c>
      <c r="B16" s="1">
        <v>0.9</v>
      </c>
      <c r="C16" s="1">
        <v>1.01</v>
      </c>
      <c r="D16" s="1">
        <v>1.1100000000000001</v>
      </c>
      <c r="E16" s="1">
        <v>1.29</v>
      </c>
      <c r="F16" s="1">
        <v>1.46</v>
      </c>
      <c r="G16" s="1">
        <v>1.64</v>
      </c>
      <c r="H16" s="1">
        <v>1.82</v>
      </c>
      <c r="I16" s="1">
        <v>2.0299999999999998</v>
      </c>
      <c r="J16" s="1">
        <v>2.23</v>
      </c>
      <c r="L16" s="1">
        <f t="shared" si="1"/>
        <v>48.888888888888886</v>
      </c>
      <c r="M16" s="2">
        <f t="shared" si="2"/>
        <v>9.0000000000000008E-4</v>
      </c>
      <c r="N16" s="2">
        <f t="shared" si="0"/>
        <v>1.01E-3</v>
      </c>
      <c r="O16" s="2">
        <f t="shared" si="0"/>
        <v>1.1100000000000001E-3</v>
      </c>
      <c r="P16" s="2">
        <f t="shared" si="0"/>
        <v>1.2900000000000001E-3</v>
      </c>
      <c r="Q16" s="2">
        <f t="shared" si="0"/>
        <v>1.4599999999999999E-3</v>
      </c>
      <c r="R16" s="2">
        <f t="shared" si="0"/>
        <v>1.64E-3</v>
      </c>
      <c r="S16" s="2">
        <f t="shared" si="0"/>
        <v>1.82E-3</v>
      </c>
      <c r="T16" s="2">
        <f t="shared" si="0"/>
        <v>2.0299999999999997E-3</v>
      </c>
      <c r="U16" s="2">
        <f t="shared" si="0"/>
        <v>2.2300000000000002E-3</v>
      </c>
    </row>
    <row r="17" spans="1:21" x14ac:dyDescent="0.35">
      <c r="A17">
        <v>140</v>
      </c>
      <c r="B17" s="1">
        <v>0.74</v>
      </c>
      <c r="C17" s="1">
        <v>0.82</v>
      </c>
      <c r="D17" s="1">
        <v>0.9</v>
      </c>
      <c r="E17" s="1">
        <v>1.04</v>
      </c>
      <c r="F17" s="1">
        <v>1.17</v>
      </c>
      <c r="G17" s="1">
        <v>1.3</v>
      </c>
      <c r="H17" s="1">
        <v>1.43</v>
      </c>
      <c r="I17" s="1">
        <v>1.56</v>
      </c>
      <c r="J17" s="1">
        <v>1.69</v>
      </c>
      <c r="L17" s="1">
        <f t="shared" si="1"/>
        <v>60</v>
      </c>
      <c r="M17" s="2">
        <f t="shared" si="2"/>
        <v>7.3999999999999999E-4</v>
      </c>
      <c r="N17" s="2">
        <f t="shared" si="0"/>
        <v>8.1999999999999998E-4</v>
      </c>
      <c r="O17" s="2">
        <f t="shared" si="0"/>
        <v>9.0000000000000008E-4</v>
      </c>
      <c r="P17" s="2">
        <f t="shared" si="0"/>
        <v>1.0400000000000001E-3</v>
      </c>
      <c r="Q17" s="2">
        <f t="shared" si="0"/>
        <v>1.17E-3</v>
      </c>
      <c r="R17" s="2">
        <f t="shared" si="0"/>
        <v>1.3000000000000002E-3</v>
      </c>
      <c r="S17" s="2">
        <f t="shared" si="0"/>
        <v>1.4300000000000001E-3</v>
      </c>
      <c r="T17" s="2">
        <f t="shared" si="0"/>
        <v>1.5600000000000002E-3</v>
      </c>
      <c r="U17" s="2">
        <f t="shared" si="0"/>
        <v>1.6899999999999999E-3</v>
      </c>
    </row>
    <row r="18" spans="1:21" x14ac:dyDescent="0.35">
      <c r="A18">
        <v>160</v>
      </c>
      <c r="B18" s="1">
        <v>0.63</v>
      </c>
      <c r="C18" s="1">
        <v>0.69</v>
      </c>
      <c r="D18" s="1">
        <v>0.75</v>
      </c>
      <c r="E18" s="1">
        <v>0.85</v>
      </c>
      <c r="F18" s="1">
        <v>0.95</v>
      </c>
      <c r="G18" s="1">
        <v>1.05</v>
      </c>
      <c r="H18" s="1">
        <v>1.1499999999999999</v>
      </c>
      <c r="I18" s="1">
        <v>1.24</v>
      </c>
      <c r="J18" s="1">
        <v>1.32</v>
      </c>
      <c r="L18" s="1">
        <f t="shared" si="1"/>
        <v>71.111111111111114</v>
      </c>
      <c r="M18" s="2">
        <f t="shared" si="2"/>
        <v>6.3000000000000003E-4</v>
      </c>
      <c r="N18" s="2">
        <f t="shared" si="2"/>
        <v>6.8999999999999997E-4</v>
      </c>
      <c r="O18" s="2">
        <f t="shared" si="2"/>
        <v>7.5000000000000002E-4</v>
      </c>
      <c r="P18" s="2">
        <f t="shared" si="2"/>
        <v>8.4999999999999995E-4</v>
      </c>
      <c r="Q18" s="2">
        <f t="shared" si="2"/>
        <v>9.5E-4</v>
      </c>
      <c r="R18" s="2">
        <f t="shared" si="2"/>
        <v>1.0500000000000002E-3</v>
      </c>
      <c r="S18" s="2">
        <f t="shared" si="2"/>
        <v>1.15E-3</v>
      </c>
      <c r="T18" s="2">
        <f t="shared" si="2"/>
        <v>1.24E-3</v>
      </c>
      <c r="U18" s="2">
        <f t="shared" si="2"/>
        <v>1.32E-3</v>
      </c>
    </row>
    <row r="19" spans="1:21" x14ac:dyDescent="0.35">
      <c r="A19">
        <v>180</v>
      </c>
      <c r="B19" s="1">
        <v>0.54</v>
      </c>
      <c r="C19" s="1">
        <v>0.59</v>
      </c>
      <c r="D19" s="1">
        <v>0.63</v>
      </c>
      <c r="E19" s="1">
        <v>0.71</v>
      </c>
      <c r="F19" s="1">
        <v>0.79</v>
      </c>
      <c r="G19" s="1">
        <v>0.87</v>
      </c>
      <c r="H19" s="1">
        <v>0.94</v>
      </c>
      <c r="I19" s="1">
        <v>1</v>
      </c>
      <c r="J19" s="1">
        <v>1.06</v>
      </c>
      <c r="L19" s="1">
        <f t="shared" si="1"/>
        <v>82.222222222222229</v>
      </c>
      <c r="M19" s="2">
        <f t="shared" si="2"/>
        <v>5.4000000000000001E-4</v>
      </c>
      <c r="N19" s="2">
        <f t="shared" si="2"/>
        <v>5.9000000000000003E-4</v>
      </c>
      <c r="O19" s="2">
        <f t="shared" si="2"/>
        <v>6.3000000000000003E-4</v>
      </c>
      <c r="P19" s="2">
        <f t="shared" si="2"/>
        <v>7.1000000000000002E-4</v>
      </c>
      <c r="Q19" s="2">
        <f t="shared" si="2"/>
        <v>7.9000000000000001E-4</v>
      </c>
      <c r="R19" s="2">
        <f t="shared" si="2"/>
        <v>8.7000000000000001E-4</v>
      </c>
      <c r="S19" s="2">
        <f t="shared" si="2"/>
        <v>9.3999999999999997E-4</v>
      </c>
      <c r="T19" s="2">
        <f t="shared" si="2"/>
        <v>1E-3</v>
      </c>
      <c r="U19" s="2">
        <f t="shared" si="2"/>
        <v>1.0600000000000002E-3</v>
      </c>
    </row>
    <row r="20" spans="1:21" x14ac:dyDescent="0.35">
      <c r="A20">
        <v>200</v>
      </c>
      <c r="B20" s="1">
        <v>0.47</v>
      </c>
      <c r="C20" s="1">
        <v>0.51</v>
      </c>
      <c r="D20" s="1">
        <v>0.54</v>
      </c>
      <c r="E20" s="1">
        <v>0.61</v>
      </c>
      <c r="F20" s="1">
        <v>0.67</v>
      </c>
      <c r="G20" s="1">
        <v>0.73</v>
      </c>
      <c r="H20" s="1">
        <v>0.78</v>
      </c>
      <c r="I20" s="1">
        <v>0.82</v>
      </c>
      <c r="J20" s="1">
        <v>0.86</v>
      </c>
      <c r="L20" s="1">
        <f t="shared" si="1"/>
        <v>93.333333333333329</v>
      </c>
      <c r="M20" s="2">
        <f t="shared" si="2"/>
        <v>4.6999999999999999E-4</v>
      </c>
      <c r="N20" s="2">
        <f t="shared" si="2"/>
        <v>5.1000000000000004E-4</v>
      </c>
      <c r="O20" s="2">
        <f t="shared" si="2"/>
        <v>5.4000000000000001E-4</v>
      </c>
      <c r="P20" s="2">
        <f t="shared" si="2"/>
        <v>6.0999999999999997E-4</v>
      </c>
      <c r="Q20" s="2">
        <f t="shared" si="2"/>
        <v>6.7000000000000002E-4</v>
      </c>
      <c r="R20" s="2">
        <f t="shared" si="2"/>
        <v>7.2999999999999996E-4</v>
      </c>
      <c r="S20" s="2">
        <f t="shared" si="2"/>
        <v>7.8000000000000009E-4</v>
      </c>
      <c r="T20" s="2">
        <f t="shared" si="2"/>
        <v>8.1999999999999998E-4</v>
      </c>
      <c r="U20" s="2">
        <f t="shared" si="2"/>
        <v>8.5999999999999998E-4</v>
      </c>
    </row>
    <row r="21" spans="1:21" x14ac:dyDescent="0.35">
      <c r="A21">
        <v>220</v>
      </c>
      <c r="B21" s="1">
        <v>0.41</v>
      </c>
      <c r="C21" s="1">
        <v>0.44</v>
      </c>
      <c r="D21" s="1">
        <v>0.46</v>
      </c>
      <c r="E21" s="1">
        <v>0.52</v>
      </c>
      <c r="F21" s="1">
        <v>0.56999999999999995</v>
      </c>
      <c r="G21" s="1">
        <v>0.62</v>
      </c>
      <c r="H21" s="1">
        <v>0.66</v>
      </c>
      <c r="I21" s="1">
        <v>0.69</v>
      </c>
      <c r="J21" s="1">
        <v>0.72</v>
      </c>
      <c r="L21" s="1">
        <f t="shared" si="1"/>
        <v>104.44444444444444</v>
      </c>
      <c r="M21" s="2">
        <f t="shared" si="2"/>
        <v>4.0999999999999999E-4</v>
      </c>
      <c r="N21" s="2">
        <f t="shared" si="2"/>
        <v>4.4000000000000002E-4</v>
      </c>
      <c r="O21" s="2">
        <f t="shared" si="2"/>
        <v>4.6000000000000001E-4</v>
      </c>
      <c r="P21" s="2">
        <f t="shared" si="2"/>
        <v>5.2000000000000006E-4</v>
      </c>
      <c r="Q21" s="2">
        <f t="shared" si="2"/>
        <v>5.6999999999999998E-4</v>
      </c>
      <c r="R21" s="2">
        <f t="shared" si="2"/>
        <v>6.2E-4</v>
      </c>
      <c r="S21" s="2">
        <f t="shared" si="2"/>
        <v>6.6E-4</v>
      </c>
      <c r="T21" s="2">
        <f t="shared" si="2"/>
        <v>6.8999999999999997E-4</v>
      </c>
      <c r="U21" s="2">
        <f>J21*0.001</f>
        <v>7.1999999999999994E-4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7D9D-2829-4B9D-84E4-9D141D5A3005}">
  <dimension ref="A1:U21"/>
  <sheetViews>
    <sheetView workbookViewId="0">
      <selection activeCell="C45" sqref="C45"/>
    </sheetView>
  </sheetViews>
  <sheetFormatPr defaultRowHeight="14.5" x14ac:dyDescent="0.35"/>
  <cols>
    <col min="2" max="2" width="12.54296875" bestFit="1" customWidth="1"/>
    <col min="3" max="10" width="13.81640625" bestFit="1" customWidth="1"/>
    <col min="13" max="21" width="12.1796875" bestFit="1" customWidth="1"/>
  </cols>
  <sheetData>
    <row r="1" spans="1:21" x14ac:dyDescent="0.35">
      <c r="A1" s="4" t="s">
        <v>55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L1" s="6" t="s">
        <v>56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</row>
    <row r="2" spans="1:21" x14ac:dyDescent="0.35">
      <c r="A2">
        <v>-30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>
        <v>0.66900000000000004</v>
      </c>
      <c r="L2" s="1">
        <f>(A2-32)*5/9</f>
        <v>-34.444444444444443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>
        <f t="shared" ref="N2:U21" si="0">J2*4186</f>
        <v>2800.4340000000002</v>
      </c>
    </row>
    <row r="3" spans="1:21" x14ac:dyDescent="0.35">
      <c r="A3">
        <v>-20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>
        <v>0.73</v>
      </c>
      <c r="I3" s="3">
        <v>0.70199999999999996</v>
      </c>
      <c r="J3" s="3">
        <v>0.67400000000000004</v>
      </c>
      <c r="L3" s="1">
        <f t="shared" ref="L3:L21" si="1">(A3-32)*5/9</f>
        <v>-28.888888888888889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>
        <f t="shared" si="0"/>
        <v>3055.7799999999997</v>
      </c>
      <c r="T3" s="1">
        <f t="shared" si="0"/>
        <v>2938.5719999999997</v>
      </c>
      <c r="U3" s="1">
        <f t="shared" si="0"/>
        <v>2821.364</v>
      </c>
    </row>
    <row r="4" spans="1:21" x14ac:dyDescent="0.35">
      <c r="A4">
        <v>-10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>
        <v>0.73499999999999999</v>
      </c>
      <c r="I4" s="3">
        <v>0.70799999999999996</v>
      </c>
      <c r="J4" s="3">
        <v>0.68</v>
      </c>
      <c r="L4" s="1">
        <f t="shared" si="1"/>
        <v>-23.333333333333332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>
        <f t="shared" si="0"/>
        <v>3076.71</v>
      </c>
      <c r="T4" s="1">
        <f t="shared" si="0"/>
        <v>2963.6879999999996</v>
      </c>
      <c r="U4" s="1">
        <f t="shared" si="0"/>
        <v>2846.48</v>
      </c>
    </row>
    <row r="5" spans="1:21" x14ac:dyDescent="0.35">
      <c r="A5">
        <v>0</v>
      </c>
      <c r="B5" s="3" t="s">
        <v>0</v>
      </c>
      <c r="C5" s="3" t="s">
        <v>0</v>
      </c>
      <c r="D5" s="3" t="s">
        <v>0</v>
      </c>
      <c r="E5" s="3" t="s">
        <v>0</v>
      </c>
      <c r="F5" s="3">
        <v>0.79200000000000004</v>
      </c>
      <c r="G5" s="3">
        <v>0.76600000000000001</v>
      </c>
      <c r="H5" s="3">
        <v>0.74</v>
      </c>
      <c r="I5" s="3">
        <v>0.71299999999999997</v>
      </c>
      <c r="J5" s="3">
        <v>0.68600000000000005</v>
      </c>
      <c r="L5" s="1">
        <f t="shared" si="1"/>
        <v>-17.777777777777779</v>
      </c>
      <c r="M5" s="1" t="s">
        <v>0</v>
      </c>
      <c r="N5" s="1" t="s">
        <v>0</v>
      </c>
      <c r="O5" s="1" t="s">
        <v>0</v>
      </c>
      <c r="P5" s="1" t="s">
        <v>0</v>
      </c>
      <c r="Q5" s="1">
        <f t="shared" si="0"/>
        <v>3315.3120000000004</v>
      </c>
      <c r="R5" s="1">
        <f t="shared" si="0"/>
        <v>3206.4760000000001</v>
      </c>
      <c r="S5" s="1">
        <f t="shared" si="0"/>
        <v>3097.64</v>
      </c>
      <c r="T5" s="1">
        <f t="shared" si="0"/>
        <v>2984.6179999999999</v>
      </c>
      <c r="U5" s="1">
        <f t="shared" si="0"/>
        <v>2871.596</v>
      </c>
    </row>
    <row r="6" spans="1:21" x14ac:dyDescent="0.35">
      <c r="A6">
        <v>10</v>
      </c>
      <c r="B6" s="3" t="s">
        <v>0</v>
      </c>
      <c r="C6" s="3" t="s">
        <v>0</v>
      </c>
      <c r="D6" s="3">
        <v>0.84499999999999997</v>
      </c>
      <c r="E6" s="3">
        <v>0.82099999999999995</v>
      </c>
      <c r="F6" s="3">
        <v>0.79600000000000004</v>
      </c>
      <c r="G6" s="3">
        <v>0.77100000000000002</v>
      </c>
      <c r="H6" s="3">
        <v>0.745</v>
      </c>
      <c r="I6" s="3">
        <v>0.71899999999999997</v>
      </c>
      <c r="J6" s="3">
        <v>0.69199999999999995</v>
      </c>
      <c r="L6" s="1">
        <f t="shared" si="1"/>
        <v>-12.222222222222221</v>
      </c>
      <c r="M6" s="1" t="s">
        <v>0</v>
      </c>
      <c r="N6" s="1" t="s">
        <v>0</v>
      </c>
      <c r="O6" s="1">
        <f t="shared" si="0"/>
        <v>3537.17</v>
      </c>
      <c r="P6" s="1">
        <f t="shared" si="0"/>
        <v>3436.7059999999997</v>
      </c>
      <c r="Q6" s="1">
        <f t="shared" si="0"/>
        <v>3332.056</v>
      </c>
      <c r="R6" s="1">
        <f t="shared" si="0"/>
        <v>3227.4059999999999</v>
      </c>
      <c r="S6" s="1">
        <f t="shared" si="0"/>
        <v>3118.57</v>
      </c>
      <c r="T6" s="1">
        <f t="shared" si="0"/>
        <v>3009.7339999999999</v>
      </c>
      <c r="U6" s="1">
        <f t="shared" si="0"/>
        <v>2896.712</v>
      </c>
    </row>
    <row r="7" spans="1:21" x14ac:dyDescent="0.35">
      <c r="A7">
        <v>20</v>
      </c>
      <c r="B7" s="3">
        <v>0.89400000000000002</v>
      </c>
      <c r="C7" s="3">
        <v>0.871</v>
      </c>
      <c r="D7" s="3">
        <v>0.84799999999999998</v>
      </c>
      <c r="E7" s="3">
        <v>0.82499999999999996</v>
      </c>
      <c r="F7" s="3">
        <v>0.80100000000000005</v>
      </c>
      <c r="G7" s="3">
        <v>0.77600000000000002</v>
      </c>
      <c r="H7" s="3">
        <v>0.751</v>
      </c>
      <c r="I7" s="3">
        <v>0.72499999999999998</v>
      </c>
      <c r="J7" s="3">
        <v>0.69799999999999995</v>
      </c>
      <c r="L7" s="1">
        <f t="shared" si="1"/>
        <v>-6.666666666666667</v>
      </c>
      <c r="M7" s="1">
        <f>B7*4186</f>
        <v>3742.2840000000001</v>
      </c>
      <c r="N7" s="1">
        <f t="shared" si="0"/>
        <v>3646.0059999999999</v>
      </c>
      <c r="O7" s="1">
        <f t="shared" si="0"/>
        <v>3549.7280000000001</v>
      </c>
      <c r="P7" s="1">
        <f t="shared" si="0"/>
        <v>3453.45</v>
      </c>
      <c r="Q7" s="1">
        <f t="shared" si="0"/>
        <v>3352.9860000000003</v>
      </c>
      <c r="R7" s="1">
        <f t="shared" si="0"/>
        <v>3248.3360000000002</v>
      </c>
      <c r="S7" s="1">
        <f t="shared" si="0"/>
        <v>3143.6860000000001</v>
      </c>
      <c r="T7" s="1">
        <f t="shared" si="0"/>
        <v>3034.85</v>
      </c>
      <c r="U7" s="1">
        <f t="shared" si="0"/>
        <v>2921.828</v>
      </c>
    </row>
    <row r="8" spans="1:21" x14ac:dyDescent="0.35">
      <c r="A8">
        <v>30</v>
      </c>
      <c r="B8" s="3">
        <v>0.89700000000000002</v>
      </c>
      <c r="C8" s="3">
        <v>0.875</v>
      </c>
      <c r="D8" s="3">
        <v>0.85199999999999998</v>
      </c>
      <c r="E8" s="3">
        <v>0.82899999999999996</v>
      </c>
      <c r="F8" s="3">
        <v>0.80500000000000005</v>
      </c>
      <c r="G8" s="3">
        <v>0.78100000000000003</v>
      </c>
      <c r="H8" s="3">
        <v>0.75600000000000001</v>
      </c>
      <c r="I8" s="3">
        <v>0.73</v>
      </c>
      <c r="J8" s="3">
        <v>0.70399999999999996</v>
      </c>
      <c r="L8" s="1">
        <f t="shared" si="1"/>
        <v>-1.1111111111111112</v>
      </c>
      <c r="M8" s="1">
        <f t="shared" ref="M8:M21" si="2">B8*4186</f>
        <v>3754.8420000000001</v>
      </c>
      <c r="N8" s="1">
        <f t="shared" si="0"/>
        <v>3662.75</v>
      </c>
      <c r="O8" s="1">
        <f t="shared" si="0"/>
        <v>3566.4719999999998</v>
      </c>
      <c r="P8" s="1">
        <f t="shared" si="0"/>
        <v>3470.194</v>
      </c>
      <c r="Q8" s="1">
        <f t="shared" si="0"/>
        <v>3369.73</v>
      </c>
      <c r="R8" s="1">
        <f t="shared" si="0"/>
        <v>3269.2660000000001</v>
      </c>
      <c r="S8" s="1">
        <f t="shared" si="0"/>
        <v>3164.616</v>
      </c>
      <c r="T8" s="1">
        <f t="shared" si="0"/>
        <v>3055.7799999999997</v>
      </c>
      <c r="U8" s="1">
        <f t="shared" si="0"/>
        <v>2946.944</v>
      </c>
    </row>
    <row r="9" spans="1:21" x14ac:dyDescent="0.35">
      <c r="A9">
        <v>40</v>
      </c>
      <c r="B9" s="3">
        <v>0.9</v>
      </c>
      <c r="C9" s="3">
        <v>0.878</v>
      </c>
      <c r="D9" s="3">
        <v>0.85599999999999998</v>
      </c>
      <c r="E9" s="3">
        <v>0.83299999999999996</v>
      </c>
      <c r="F9" s="3">
        <v>0.81</v>
      </c>
      <c r="G9" s="3">
        <v>0.78600000000000003</v>
      </c>
      <c r="H9" s="3">
        <v>0.76100000000000001</v>
      </c>
      <c r="I9" s="3">
        <v>0.73599999999999999</v>
      </c>
      <c r="J9" s="3">
        <v>0.71</v>
      </c>
      <c r="L9" s="1">
        <f t="shared" si="1"/>
        <v>4.4444444444444446</v>
      </c>
      <c r="M9" s="1">
        <f t="shared" si="2"/>
        <v>3767.4</v>
      </c>
      <c r="N9" s="1">
        <f t="shared" si="0"/>
        <v>3675.308</v>
      </c>
      <c r="O9" s="1">
        <f t="shared" si="0"/>
        <v>3583.2159999999999</v>
      </c>
      <c r="P9" s="1">
        <f t="shared" si="0"/>
        <v>3486.9379999999996</v>
      </c>
      <c r="Q9" s="1">
        <f t="shared" si="0"/>
        <v>3390.6600000000003</v>
      </c>
      <c r="R9" s="1">
        <f t="shared" si="0"/>
        <v>3290.1959999999999</v>
      </c>
      <c r="S9" s="1">
        <f t="shared" si="0"/>
        <v>3185.5459999999998</v>
      </c>
      <c r="T9" s="1">
        <f t="shared" si="0"/>
        <v>3080.8959999999997</v>
      </c>
      <c r="U9" s="1">
        <f t="shared" si="0"/>
        <v>2972.06</v>
      </c>
    </row>
    <row r="10" spans="1:21" x14ac:dyDescent="0.35">
      <c r="A10">
        <v>50</v>
      </c>
      <c r="B10" s="3">
        <v>0.90300000000000002</v>
      </c>
      <c r="C10" s="3">
        <v>0.88200000000000001</v>
      </c>
      <c r="D10" s="3">
        <v>0.86</v>
      </c>
      <c r="E10" s="3">
        <v>0.83699999999999997</v>
      </c>
      <c r="F10" s="3">
        <v>0.81399999999999995</v>
      </c>
      <c r="G10" s="3">
        <v>0.79</v>
      </c>
      <c r="H10" s="3">
        <v>0.76600000000000001</v>
      </c>
      <c r="I10" s="3">
        <v>0.74099999999999999</v>
      </c>
      <c r="J10" s="3">
        <v>0.71599999999999997</v>
      </c>
      <c r="L10" s="1">
        <f t="shared" si="1"/>
        <v>10</v>
      </c>
      <c r="M10" s="1">
        <f t="shared" si="2"/>
        <v>3779.9580000000001</v>
      </c>
      <c r="N10" s="1">
        <f t="shared" si="0"/>
        <v>3692.0520000000001</v>
      </c>
      <c r="O10" s="1">
        <f t="shared" si="0"/>
        <v>3599.96</v>
      </c>
      <c r="P10" s="1">
        <f t="shared" si="0"/>
        <v>3503.6819999999998</v>
      </c>
      <c r="Q10" s="1">
        <f t="shared" si="0"/>
        <v>3407.404</v>
      </c>
      <c r="R10" s="1">
        <f t="shared" si="0"/>
        <v>3306.94</v>
      </c>
      <c r="S10" s="1">
        <f t="shared" si="0"/>
        <v>3206.4760000000001</v>
      </c>
      <c r="T10" s="1">
        <f t="shared" si="0"/>
        <v>3101.826</v>
      </c>
      <c r="U10" s="1">
        <f t="shared" si="0"/>
        <v>2997.1759999999999</v>
      </c>
    </row>
    <row r="11" spans="1:21" x14ac:dyDescent="0.35">
      <c r="A11">
        <v>60</v>
      </c>
      <c r="B11" s="3">
        <v>0.90700000000000003</v>
      </c>
      <c r="C11" s="3">
        <v>0.88600000000000001</v>
      </c>
      <c r="D11" s="3">
        <v>0.86399999999999999</v>
      </c>
      <c r="E11" s="3">
        <v>0.84199999999999997</v>
      </c>
      <c r="F11" s="3">
        <v>0.81899999999999995</v>
      </c>
      <c r="G11" s="3">
        <v>0.79600000000000004</v>
      </c>
      <c r="H11" s="3">
        <v>0.77200000000000002</v>
      </c>
      <c r="I11" s="3">
        <v>0.747</v>
      </c>
      <c r="J11" s="3">
        <v>0.72199999999999998</v>
      </c>
      <c r="L11" s="1">
        <f t="shared" si="1"/>
        <v>15.555555555555555</v>
      </c>
      <c r="M11" s="1">
        <f t="shared" si="2"/>
        <v>3796.7020000000002</v>
      </c>
      <c r="N11" s="1">
        <f t="shared" si="0"/>
        <v>3708.7959999999998</v>
      </c>
      <c r="O11" s="1">
        <f t="shared" si="0"/>
        <v>3616.7040000000002</v>
      </c>
      <c r="P11" s="1">
        <f t="shared" si="0"/>
        <v>3524.6120000000001</v>
      </c>
      <c r="Q11" s="1">
        <f t="shared" si="0"/>
        <v>3428.3339999999998</v>
      </c>
      <c r="R11" s="1">
        <f t="shared" si="0"/>
        <v>3332.056</v>
      </c>
      <c r="S11" s="1">
        <f t="shared" si="0"/>
        <v>3231.5920000000001</v>
      </c>
      <c r="T11" s="1">
        <f t="shared" si="0"/>
        <v>3126.942</v>
      </c>
      <c r="U11" s="1">
        <f t="shared" si="0"/>
        <v>3022.2919999999999</v>
      </c>
    </row>
    <row r="12" spans="1:21" x14ac:dyDescent="0.35">
      <c r="A12">
        <v>70</v>
      </c>
      <c r="B12" s="3">
        <v>0.91</v>
      </c>
      <c r="C12" s="3">
        <v>0.88900000000000001</v>
      </c>
      <c r="D12" s="3">
        <v>0.86799999999999999</v>
      </c>
      <c r="E12" s="3">
        <v>0.84599999999999997</v>
      </c>
      <c r="F12" s="3">
        <v>0.82399999999999995</v>
      </c>
      <c r="G12" s="3">
        <v>0.80100000000000005</v>
      </c>
      <c r="H12" s="3">
        <v>0.77700000000000002</v>
      </c>
      <c r="I12" s="3">
        <v>0.753</v>
      </c>
      <c r="J12" s="3">
        <v>0.72799999999999998</v>
      </c>
      <c r="L12" s="1">
        <f t="shared" si="1"/>
        <v>21.111111111111111</v>
      </c>
      <c r="M12" s="1">
        <f t="shared" si="2"/>
        <v>3809.26</v>
      </c>
      <c r="N12" s="1">
        <f t="shared" si="0"/>
        <v>3721.3540000000003</v>
      </c>
      <c r="O12" s="1">
        <f t="shared" si="0"/>
        <v>3633.4479999999999</v>
      </c>
      <c r="P12" s="1">
        <f t="shared" si="0"/>
        <v>3541.3559999999998</v>
      </c>
      <c r="Q12" s="1">
        <f t="shared" si="0"/>
        <v>3449.2639999999997</v>
      </c>
      <c r="R12" s="1">
        <f t="shared" si="0"/>
        <v>3352.9860000000003</v>
      </c>
      <c r="S12" s="1">
        <f t="shared" si="0"/>
        <v>3252.5219999999999</v>
      </c>
      <c r="T12" s="1">
        <f t="shared" si="0"/>
        <v>3152.058</v>
      </c>
      <c r="U12" s="1">
        <f t="shared" si="0"/>
        <v>3047.4079999999999</v>
      </c>
    </row>
    <row r="13" spans="1:21" x14ac:dyDescent="0.35">
      <c r="A13">
        <v>80</v>
      </c>
      <c r="B13" s="3">
        <v>0.91300000000000003</v>
      </c>
      <c r="C13" s="3">
        <v>0.89200000000000002</v>
      </c>
      <c r="D13" s="3">
        <v>0.871</v>
      </c>
      <c r="E13" s="3">
        <v>0.85</v>
      </c>
      <c r="F13" s="3">
        <v>0.82799999999999996</v>
      </c>
      <c r="G13" s="3">
        <v>0.80500000000000005</v>
      </c>
      <c r="H13" s="3">
        <v>0.78200000000000003</v>
      </c>
      <c r="I13" s="3">
        <v>0.75800000000000001</v>
      </c>
      <c r="J13" s="3">
        <v>0.73399999999999999</v>
      </c>
      <c r="L13" s="1">
        <f t="shared" si="1"/>
        <v>26.666666666666668</v>
      </c>
      <c r="M13" s="1">
        <f t="shared" si="2"/>
        <v>3821.8180000000002</v>
      </c>
      <c r="N13" s="1">
        <f t="shared" si="0"/>
        <v>3733.9120000000003</v>
      </c>
      <c r="O13" s="1">
        <f t="shared" si="0"/>
        <v>3646.0059999999999</v>
      </c>
      <c r="P13" s="1">
        <f t="shared" si="0"/>
        <v>3558.1</v>
      </c>
      <c r="Q13" s="1">
        <f t="shared" si="0"/>
        <v>3466.0079999999998</v>
      </c>
      <c r="R13" s="1">
        <f t="shared" si="0"/>
        <v>3369.73</v>
      </c>
      <c r="S13" s="1">
        <f t="shared" si="0"/>
        <v>3273.4520000000002</v>
      </c>
      <c r="T13" s="1">
        <f t="shared" si="0"/>
        <v>3172.9879999999998</v>
      </c>
      <c r="U13" s="1">
        <f t="shared" si="0"/>
        <v>3072.5239999999999</v>
      </c>
    </row>
    <row r="14" spans="1:21" x14ac:dyDescent="0.35">
      <c r="A14">
        <v>90</v>
      </c>
      <c r="B14" s="3">
        <v>0.91600000000000004</v>
      </c>
      <c r="C14" s="3">
        <v>0.89600000000000002</v>
      </c>
      <c r="D14" s="3">
        <v>0.875</v>
      </c>
      <c r="E14" s="3">
        <v>0.85399999999999998</v>
      </c>
      <c r="F14" s="3">
        <v>0.83299999999999996</v>
      </c>
      <c r="G14" s="3">
        <v>0.80700000000000005</v>
      </c>
      <c r="H14" s="3">
        <v>0.78100000000000003</v>
      </c>
      <c r="I14" s="3">
        <v>0.76100000000000001</v>
      </c>
      <c r="J14" s="3">
        <v>0.74</v>
      </c>
      <c r="L14" s="1">
        <f t="shared" si="1"/>
        <v>32.222222222222221</v>
      </c>
      <c r="M14" s="1">
        <f t="shared" si="2"/>
        <v>3834.3760000000002</v>
      </c>
      <c r="N14" s="1">
        <f t="shared" si="0"/>
        <v>3750.6559999999999</v>
      </c>
      <c r="O14" s="1">
        <f t="shared" si="0"/>
        <v>3662.75</v>
      </c>
      <c r="P14" s="1">
        <f t="shared" si="0"/>
        <v>3574.8440000000001</v>
      </c>
      <c r="Q14" s="1">
        <f t="shared" si="0"/>
        <v>3486.9379999999996</v>
      </c>
      <c r="R14" s="1">
        <f t="shared" si="0"/>
        <v>3378.1020000000003</v>
      </c>
      <c r="S14" s="1">
        <f t="shared" si="0"/>
        <v>3269.2660000000001</v>
      </c>
      <c r="T14" s="1">
        <f t="shared" si="0"/>
        <v>3185.5459999999998</v>
      </c>
      <c r="U14" s="1">
        <f t="shared" si="0"/>
        <v>3097.64</v>
      </c>
    </row>
    <row r="15" spans="1:21" x14ac:dyDescent="0.35">
      <c r="A15">
        <v>100</v>
      </c>
      <c r="B15" s="3">
        <v>0.91900000000000004</v>
      </c>
      <c r="C15" s="3">
        <v>0.89900000000000002</v>
      </c>
      <c r="D15" s="3">
        <v>0.879</v>
      </c>
      <c r="E15" s="3">
        <v>0.85799999999999998</v>
      </c>
      <c r="F15" s="3">
        <v>0.83699999999999997</v>
      </c>
      <c r="G15" s="3">
        <v>0.81499999999999995</v>
      </c>
      <c r="H15" s="3">
        <v>0.79300000000000004</v>
      </c>
      <c r="I15" s="3">
        <v>0.77</v>
      </c>
      <c r="J15" s="3">
        <v>0.746</v>
      </c>
      <c r="L15" s="1">
        <f t="shared" si="1"/>
        <v>37.777777777777779</v>
      </c>
      <c r="M15" s="1">
        <f t="shared" si="2"/>
        <v>3846.9340000000002</v>
      </c>
      <c r="N15" s="1">
        <f t="shared" si="0"/>
        <v>3763.2139999999999</v>
      </c>
      <c r="O15" s="1">
        <f t="shared" si="0"/>
        <v>3679.4940000000001</v>
      </c>
      <c r="P15" s="1">
        <f t="shared" si="0"/>
        <v>3591.5879999999997</v>
      </c>
      <c r="Q15" s="1">
        <f t="shared" si="0"/>
        <v>3503.6819999999998</v>
      </c>
      <c r="R15" s="1">
        <f t="shared" si="0"/>
        <v>3411.5899999999997</v>
      </c>
      <c r="S15" s="1">
        <f t="shared" si="0"/>
        <v>3319.498</v>
      </c>
      <c r="T15" s="1">
        <f t="shared" si="0"/>
        <v>3223.2200000000003</v>
      </c>
      <c r="U15" s="1">
        <f t="shared" si="0"/>
        <v>3122.7559999999999</v>
      </c>
    </row>
    <row r="16" spans="1:21" x14ac:dyDescent="0.35">
      <c r="A16">
        <v>120</v>
      </c>
      <c r="B16" s="3">
        <v>0.92500000000000004</v>
      </c>
      <c r="C16" s="3">
        <v>0.90600000000000003</v>
      </c>
      <c r="D16" s="3">
        <v>0.88700000000000001</v>
      </c>
      <c r="E16" s="3">
        <v>0.86699999999999999</v>
      </c>
      <c r="F16" s="3">
        <v>0.84599999999999997</v>
      </c>
      <c r="G16" s="3">
        <v>0.82499999999999996</v>
      </c>
      <c r="H16" s="3">
        <v>0.80300000000000005</v>
      </c>
      <c r="I16" s="3">
        <v>0.78</v>
      </c>
      <c r="J16" s="3">
        <v>0.75700000000000001</v>
      </c>
      <c r="L16" s="1">
        <f t="shared" si="1"/>
        <v>48.888888888888886</v>
      </c>
      <c r="M16" s="1">
        <f t="shared" si="2"/>
        <v>3872.05</v>
      </c>
      <c r="N16" s="1">
        <f t="shared" si="0"/>
        <v>3792.5160000000001</v>
      </c>
      <c r="O16" s="1">
        <f t="shared" si="0"/>
        <v>3712.982</v>
      </c>
      <c r="P16" s="1">
        <f t="shared" si="0"/>
        <v>3629.2620000000002</v>
      </c>
      <c r="Q16" s="1">
        <f t="shared" si="0"/>
        <v>3541.3559999999998</v>
      </c>
      <c r="R16" s="1">
        <f t="shared" si="0"/>
        <v>3453.45</v>
      </c>
      <c r="S16" s="1">
        <f t="shared" si="0"/>
        <v>3361.3580000000002</v>
      </c>
      <c r="T16" s="1">
        <f t="shared" si="0"/>
        <v>3265.08</v>
      </c>
      <c r="U16" s="1">
        <f t="shared" si="0"/>
        <v>3168.8020000000001</v>
      </c>
    </row>
    <row r="17" spans="1:21" x14ac:dyDescent="0.35">
      <c r="A17">
        <v>140</v>
      </c>
      <c r="B17" s="3">
        <v>0.93100000000000005</v>
      </c>
      <c r="C17" s="3">
        <v>0.91300000000000003</v>
      </c>
      <c r="D17" s="3">
        <v>0.89500000000000002</v>
      </c>
      <c r="E17" s="3">
        <v>0.875</v>
      </c>
      <c r="F17" s="3">
        <v>0.85499999999999998</v>
      </c>
      <c r="G17" s="3">
        <v>0.83499999999999996</v>
      </c>
      <c r="H17" s="3">
        <v>0.81399999999999995</v>
      </c>
      <c r="I17" s="3">
        <v>0.79200000000000004</v>
      </c>
      <c r="J17" s="3">
        <v>0.76900000000000002</v>
      </c>
      <c r="L17" s="1">
        <f t="shared" si="1"/>
        <v>60</v>
      </c>
      <c r="M17" s="1">
        <f t="shared" si="2"/>
        <v>3897.1660000000002</v>
      </c>
      <c r="N17" s="1">
        <f t="shared" si="0"/>
        <v>3821.8180000000002</v>
      </c>
      <c r="O17" s="1">
        <f t="shared" si="0"/>
        <v>3746.4700000000003</v>
      </c>
      <c r="P17" s="1">
        <f t="shared" si="0"/>
        <v>3662.75</v>
      </c>
      <c r="Q17" s="1">
        <f t="shared" si="0"/>
        <v>3579.0299999999997</v>
      </c>
      <c r="R17" s="1">
        <f t="shared" si="0"/>
        <v>3495.31</v>
      </c>
      <c r="S17" s="1">
        <f t="shared" si="0"/>
        <v>3407.404</v>
      </c>
      <c r="T17" s="1">
        <f t="shared" si="0"/>
        <v>3315.3120000000004</v>
      </c>
      <c r="U17" s="1">
        <f t="shared" si="0"/>
        <v>3219.0340000000001</v>
      </c>
    </row>
    <row r="18" spans="1:21" x14ac:dyDescent="0.35">
      <c r="A18">
        <v>160</v>
      </c>
      <c r="B18" s="3">
        <v>0.93799999999999994</v>
      </c>
      <c r="C18" s="3">
        <v>0.92</v>
      </c>
      <c r="D18" s="3">
        <v>0.90200000000000002</v>
      </c>
      <c r="E18" s="3">
        <v>0.88400000000000001</v>
      </c>
      <c r="F18" s="3">
        <v>0.86499999999999999</v>
      </c>
      <c r="G18" s="3">
        <v>0.84499999999999997</v>
      </c>
      <c r="H18" s="3">
        <v>0.82399999999999995</v>
      </c>
      <c r="I18" s="3">
        <v>0.80300000000000005</v>
      </c>
      <c r="J18" s="3">
        <v>0.78100000000000003</v>
      </c>
      <c r="L18" s="1">
        <f t="shared" si="1"/>
        <v>71.111111111111114</v>
      </c>
      <c r="M18" s="1">
        <f t="shared" si="2"/>
        <v>3926.4679999999998</v>
      </c>
      <c r="N18" s="1">
        <f t="shared" si="0"/>
        <v>3851.1200000000003</v>
      </c>
      <c r="O18" s="1">
        <f t="shared" si="0"/>
        <v>3775.7719999999999</v>
      </c>
      <c r="P18" s="1">
        <f t="shared" si="0"/>
        <v>3700.424</v>
      </c>
      <c r="Q18" s="1">
        <f t="shared" si="0"/>
        <v>3620.89</v>
      </c>
      <c r="R18" s="1">
        <f t="shared" si="0"/>
        <v>3537.17</v>
      </c>
      <c r="S18" s="1">
        <f t="shared" si="0"/>
        <v>3449.2639999999997</v>
      </c>
      <c r="T18" s="1">
        <f t="shared" si="0"/>
        <v>3361.3580000000002</v>
      </c>
      <c r="U18" s="1">
        <f t="shared" si="0"/>
        <v>3269.2660000000001</v>
      </c>
    </row>
    <row r="19" spans="1:21" x14ac:dyDescent="0.35">
      <c r="A19">
        <v>180</v>
      </c>
      <c r="B19" s="3">
        <v>0.94399999999999995</v>
      </c>
      <c r="C19" s="3">
        <v>0.92700000000000005</v>
      </c>
      <c r="D19" s="3">
        <v>0.91</v>
      </c>
      <c r="E19" s="3">
        <v>0.89200000000000002</v>
      </c>
      <c r="F19" s="3">
        <v>0.874</v>
      </c>
      <c r="G19" s="3">
        <v>0.85499999999999998</v>
      </c>
      <c r="H19" s="3">
        <v>0.83499999999999996</v>
      </c>
      <c r="I19" s="3">
        <v>0.81399999999999995</v>
      </c>
      <c r="J19" s="3">
        <v>0.79300000000000004</v>
      </c>
      <c r="L19" s="1">
        <f t="shared" si="1"/>
        <v>82.222222222222229</v>
      </c>
      <c r="M19" s="1">
        <f t="shared" si="2"/>
        <v>3951.5839999999998</v>
      </c>
      <c r="N19" s="1">
        <f t="shared" si="0"/>
        <v>3880.422</v>
      </c>
      <c r="O19" s="1">
        <f t="shared" si="0"/>
        <v>3809.26</v>
      </c>
      <c r="P19" s="1">
        <f t="shared" si="0"/>
        <v>3733.9120000000003</v>
      </c>
      <c r="Q19" s="1">
        <f t="shared" si="0"/>
        <v>3658.5639999999999</v>
      </c>
      <c r="R19" s="1">
        <f t="shared" si="0"/>
        <v>3579.0299999999997</v>
      </c>
      <c r="S19" s="1">
        <f t="shared" si="0"/>
        <v>3495.31</v>
      </c>
      <c r="T19" s="1">
        <f t="shared" si="0"/>
        <v>3407.404</v>
      </c>
      <c r="U19" s="1">
        <f t="shared" si="0"/>
        <v>3319.498</v>
      </c>
    </row>
    <row r="20" spans="1:21" x14ac:dyDescent="0.35">
      <c r="A20">
        <v>200</v>
      </c>
      <c r="B20" s="3">
        <v>0.95</v>
      </c>
      <c r="C20" s="3">
        <v>0.93400000000000005</v>
      </c>
      <c r="D20" s="3">
        <v>0.91800000000000004</v>
      </c>
      <c r="E20" s="3">
        <v>0.90100000000000002</v>
      </c>
      <c r="F20" s="3">
        <v>0.88300000000000001</v>
      </c>
      <c r="G20" s="3">
        <v>0.86399999999999999</v>
      </c>
      <c r="H20" s="3">
        <v>0.84499999999999997</v>
      </c>
      <c r="I20" s="3">
        <v>0.82499999999999996</v>
      </c>
      <c r="J20" s="3">
        <v>0.80500000000000005</v>
      </c>
      <c r="L20" s="1">
        <f t="shared" si="1"/>
        <v>93.333333333333329</v>
      </c>
      <c r="M20" s="1">
        <f t="shared" si="2"/>
        <v>3976.7</v>
      </c>
      <c r="N20" s="1">
        <f t="shared" si="0"/>
        <v>3909.7240000000002</v>
      </c>
      <c r="O20" s="1">
        <f t="shared" si="0"/>
        <v>3842.748</v>
      </c>
      <c r="P20" s="1">
        <f t="shared" si="0"/>
        <v>3771.5860000000002</v>
      </c>
      <c r="Q20" s="1">
        <f t="shared" si="0"/>
        <v>3696.2379999999998</v>
      </c>
      <c r="R20" s="1">
        <f t="shared" si="0"/>
        <v>3616.7040000000002</v>
      </c>
      <c r="S20" s="1">
        <f t="shared" si="0"/>
        <v>3537.17</v>
      </c>
      <c r="T20" s="1">
        <f t="shared" si="0"/>
        <v>3453.45</v>
      </c>
      <c r="U20" s="1">
        <f t="shared" si="0"/>
        <v>3369.73</v>
      </c>
    </row>
    <row r="21" spans="1:21" x14ac:dyDescent="0.35">
      <c r="A21">
        <v>220</v>
      </c>
      <c r="B21" s="3">
        <v>0.95599999999999996</v>
      </c>
      <c r="C21" s="3">
        <v>0.94099999999999995</v>
      </c>
      <c r="D21" s="3">
        <v>0.92500000000000004</v>
      </c>
      <c r="E21" s="3">
        <v>0.90900000000000003</v>
      </c>
      <c r="F21" s="3">
        <v>0.89200000000000002</v>
      </c>
      <c r="G21" s="3">
        <v>0.874</v>
      </c>
      <c r="H21" s="3">
        <v>0.85599999999999998</v>
      </c>
      <c r="I21" s="3">
        <v>0.83699999999999997</v>
      </c>
      <c r="J21" s="3">
        <v>0.81699999999999995</v>
      </c>
      <c r="L21" s="1">
        <f t="shared" si="1"/>
        <v>104.44444444444444</v>
      </c>
      <c r="M21" s="1">
        <f t="shared" si="2"/>
        <v>4001.8159999999998</v>
      </c>
      <c r="N21" s="1">
        <f t="shared" si="0"/>
        <v>3939.0259999999998</v>
      </c>
      <c r="O21" s="1">
        <f t="shared" si="0"/>
        <v>3872.05</v>
      </c>
      <c r="P21" s="1">
        <f t="shared" si="0"/>
        <v>3805.0740000000001</v>
      </c>
      <c r="Q21" s="1">
        <f t="shared" si="0"/>
        <v>3733.9120000000003</v>
      </c>
      <c r="R21" s="1">
        <f t="shared" si="0"/>
        <v>3658.5639999999999</v>
      </c>
      <c r="S21" s="1">
        <f t="shared" si="0"/>
        <v>3583.2159999999999</v>
      </c>
      <c r="T21" s="1">
        <f t="shared" si="0"/>
        <v>3503.6819999999998</v>
      </c>
      <c r="U21" s="1">
        <f t="shared" si="0"/>
        <v>3419.962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C17A-90CD-43E4-B2EE-2714C29C0E4A}">
  <dimension ref="A1:U21"/>
  <sheetViews>
    <sheetView workbookViewId="0">
      <selection activeCell="U27" sqref="U27"/>
    </sheetView>
  </sheetViews>
  <sheetFormatPr defaultRowHeight="14.5" x14ac:dyDescent="0.35"/>
  <cols>
    <col min="2" max="2" width="10.1796875" customWidth="1"/>
    <col min="3" max="10" width="10.1796875" bestFit="1" customWidth="1"/>
    <col min="13" max="21" width="11" bestFit="1" customWidth="1"/>
  </cols>
  <sheetData>
    <row r="1" spans="1:21" x14ac:dyDescent="0.35">
      <c r="A1" s="4" t="s">
        <v>55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L1" s="6" t="s">
        <v>56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  <c r="S1" s="6" t="s">
        <v>52</v>
      </c>
      <c r="T1" s="6" t="s">
        <v>53</v>
      </c>
      <c r="U1" s="6" t="s">
        <v>54</v>
      </c>
    </row>
    <row r="2" spans="1:21" x14ac:dyDescent="0.35">
      <c r="A2">
        <v>-30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>
        <v>70.400000000000006</v>
      </c>
      <c r="L2" s="1">
        <f>(A2-32)*5/9</f>
        <v>-34.444444444444443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>
        <f t="shared" ref="N2:U21" si="0">J2*16</f>
        <v>1126.4000000000001</v>
      </c>
    </row>
    <row r="3" spans="1:21" x14ac:dyDescent="0.35">
      <c r="A3">
        <v>-20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>
        <v>69.260000000000005</v>
      </c>
      <c r="I3" s="1">
        <v>69.760000000000005</v>
      </c>
      <c r="J3" s="1">
        <v>70.260000000000005</v>
      </c>
      <c r="L3" s="1">
        <f t="shared" ref="L3:L21" si="1">(A3-32)*5/9</f>
        <v>-28.888888888888889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>
        <f t="shared" si="0"/>
        <v>1108.1600000000001</v>
      </c>
      <c r="T3" s="1">
        <f t="shared" si="0"/>
        <v>1116.1600000000001</v>
      </c>
      <c r="U3" s="1">
        <f t="shared" si="0"/>
        <v>1124.1600000000001</v>
      </c>
    </row>
    <row r="4" spans="1:21" x14ac:dyDescent="0.35">
      <c r="A4">
        <v>-10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>
        <v>69.12</v>
      </c>
      <c r="I4" s="1">
        <v>69.61</v>
      </c>
      <c r="J4" s="1">
        <v>70.099999999999994</v>
      </c>
      <c r="L4" s="1">
        <f t="shared" si="1"/>
        <v>-23.333333333333332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>
        <f t="shared" si="0"/>
        <v>1105.92</v>
      </c>
      <c r="T4" s="1">
        <f t="shared" si="0"/>
        <v>1113.76</v>
      </c>
      <c r="U4" s="1">
        <f t="shared" si="0"/>
        <v>1121.5999999999999</v>
      </c>
    </row>
    <row r="5" spans="1:21" x14ac:dyDescent="0.35">
      <c r="A5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>
        <v>67.930000000000007</v>
      </c>
      <c r="G5" s="1">
        <v>68.45</v>
      </c>
      <c r="H5" s="1">
        <v>68.97</v>
      </c>
      <c r="I5" s="1">
        <v>69.459999999999994</v>
      </c>
      <c r="J5" s="1">
        <v>69.94</v>
      </c>
      <c r="L5" s="1">
        <f t="shared" si="1"/>
        <v>-17.777777777777779</v>
      </c>
      <c r="M5" s="1" t="s">
        <v>0</v>
      </c>
      <c r="N5" s="1" t="s">
        <v>0</v>
      </c>
      <c r="O5" s="1" t="s">
        <v>0</v>
      </c>
      <c r="P5" s="1" t="s">
        <v>0</v>
      </c>
      <c r="Q5" s="1">
        <f t="shared" si="0"/>
        <v>1086.8800000000001</v>
      </c>
      <c r="R5" s="1">
        <f t="shared" si="0"/>
        <v>1095.2</v>
      </c>
      <c r="S5" s="1">
        <f t="shared" si="0"/>
        <v>1103.52</v>
      </c>
      <c r="T5" s="1">
        <f t="shared" si="0"/>
        <v>1111.3599999999999</v>
      </c>
      <c r="U5" s="1">
        <f t="shared" si="0"/>
        <v>1119.04</v>
      </c>
    </row>
    <row r="6" spans="1:21" x14ac:dyDescent="0.35">
      <c r="A6">
        <v>10</v>
      </c>
      <c r="B6" s="1" t="s">
        <v>0</v>
      </c>
      <c r="C6" s="1" t="s">
        <v>0</v>
      </c>
      <c r="D6" s="1">
        <v>66.680000000000007</v>
      </c>
      <c r="E6" s="1">
        <v>67.239999999999995</v>
      </c>
      <c r="F6" s="1">
        <v>67.790000000000006</v>
      </c>
      <c r="G6" s="1">
        <v>68.31</v>
      </c>
      <c r="H6" s="1">
        <v>68.819999999999993</v>
      </c>
      <c r="I6" s="1">
        <v>69.3</v>
      </c>
      <c r="J6" s="1">
        <v>69.78</v>
      </c>
      <c r="L6" s="1">
        <f t="shared" si="1"/>
        <v>-12.222222222222221</v>
      </c>
      <c r="M6" s="1" t="s">
        <v>0</v>
      </c>
      <c r="N6" s="1" t="s">
        <v>0</v>
      </c>
      <c r="O6" s="1">
        <f t="shared" si="0"/>
        <v>1066.8800000000001</v>
      </c>
      <c r="P6" s="1">
        <f t="shared" si="0"/>
        <v>1075.8399999999999</v>
      </c>
      <c r="Q6" s="1">
        <f t="shared" si="0"/>
        <v>1084.6400000000001</v>
      </c>
      <c r="R6" s="1">
        <f t="shared" si="0"/>
        <v>1092.96</v>
      </c>
      <c r="S6" s="1">
        <f t="shared" si="0"/>
        <v>1101.1199999999999</v>
      </c>
      <c r="T6" s="1">
        <f t="shared" si="0"/>
        <v>1108.8</v>
      </c>
      <c r="U6" s="1">
        <f t="shared" si="0"/>
        <v>1116.48</v>
      </c>
    </row>
    <row r="7" spans="1:21" x14ac:dyDescent="0.35">
      <c r="A7">
        <v>20</v>
      </c>
      <c r="B7" s="1">
        <v>65.36</v>
      </c>
      <c r="C7" s="1">
        <v>65.959999999999994</v>
      </c>
      <c r="D7" s="1">
        <v>66.55</v>
      </c>
      <c r="E7" s="1">
        <v>67.099999999999994</v>
      </c>
      <c r="F7" s="1">
        <v>67.64</v>
      </c>
      <c r="G7" s="1">
        <v>68.150000000000006</v>
      </c>
      <c r="H7" s="1">
        <v>68.66</v>
      </c>
      <c r="I7" s="1">
        <v>69.13</v>
      </c>
      <c r="J7" s="1">
        <v>69.599999999999994</v>
      </c>
      <c r="L7" s="1">
        <f t="shared" si="1"/>
        <v>-6.666666666666667</v>
      </c>
      <c r="M7" s="1">
        <f>B7*16</f>
        <v>1045.76</v>
      </c>
      <c r="N7" s="1">
        <f t="shared" si="0"/>
        <v>1055.3599999999999</v>
      </c>
      <c r="O7" s="1">
        <f t="shared" si="0"/>
        <v>1064.8</v>
      </c>
      <c r="P7" s="1">
        <f t="shared" si="0"/>
        <v>1073.5999999999999</v>
      </c>
      <c r="Q7" s="1">
        <f t="shared" si="0"/>
        <v>1082.24</v>
      </c>
      <c r="R7" s="1">
        <f t="shared" si="0"/>
        <v>1090.4000000000001</v>
      </c>
      <c r="S7" s="1">
        <f t="shared" si="0"/>
        <v>1098.56</v>
      </c>
      <c r="T7" s="1">
        <f t="shared" si="0"/>
        <v>1106.08</v>
      </c>
      <c r="U7" s="1">
        <f t="shared" si="0"/>
        <v>1113.5999999999999</v>
      </c>
    </row>
    <row r="8" spans="1:21" x14ac:dyDescent="0.35">
      <c r="A8">
        <v>30</v>
      </c>
      <c r="B8" s="1">
        <v>65.23</v>
      </c>
      <c r="C8" s="1">
        <v>65.819999999999993</v>
      </c>
      <c r="D8" s="1">
        <v>66.41</v>
      </c>
      <c r="E8" s="1">
        <v>66.95</v>
      </c>
      <c r="F8" s="1">
        <v>67.489999999999995</v>
      </c>
      <c r="G8" s="1">
        <v>67.989999999999995</v>
      </c>
      <c r="H8" s="1">
        <v>68.489999999999995</v>
      </c>
      <c r="I8" s="1">
        <v>68.959999999999994</v>
      </c>
      <c r="J8" s="1">
        <v>69.430000000000007</v>
      </c>
      <c r="L8" s="1">
        <f t="shared" si="1"/>
        <v>-1.1111111111111112</v>
      </c>
      <c r="M8" s="1">
        <f t="shared" ref="M8:M21" si="2">B8*16</f>
        <v>1043.68</v>
      </c>
      <c r="N8" s="1">
        <f t="shared" si="0"/>
        <v>1053.1199999999999</v>
      </c>
      <c r="O8" s="1">
        <f t="shared" si="0"/>
        <v>1062.56</v>
      </c>
      <c r="P8" s="1">
        <f t="shared" si="0"/>
        <v>1071.2</v>
      </c>
      <c r="Q8" s="1">
        <f t="shared" si="0"/>
        <v>1079.8399999999999</v>
      </c>
      <c r="R8" s="1">
        <f t="shared" si="0"/>
        <v>1087.8399999999999</v>
      </c>
      <c r="S8" s="1">
        <f t="shared" si="0"/>
        <v>1095.8399999999999</v>
      </c>
      <c r="T8" s="1">
        <f t="shared" si="0"/>
        <v>1103.3599999999999</v>
      </c>
      <c r="U8" s="1">
        <f t="shared" si="0"/>
        <v>1110.8800000000001</v>
      </c>
    </row>
    <row r="9" spans="1:21" x14ac:dyDescent="0.35">
      <c r="A9">
        <v>40</v>
      </c>
      <c r="B9" s="1">
        <v>65.099999999999994</v>
      </c>
      <c r="C9" s="1">
        <v>65.69</v>
      </c>
      <c r="D9" s="1">
        <v>66.27</v>
      </c>
      <c r="E9" s="1">
        <v>66.8</v>
      </c>
      <c r="F9" s="1">
        <v>67.33</v>
      </c>
      <c r="G9" s="1">
        <v>67.83</v>
      </c>
      <c r="H9" s="1">
        <v>68.319999999999993</v>
      </c>
      <c r="I9" s="1">
        <v>68.78</v>
      </c>
      <c r="J9" s="1">
        <v>69.239999999999995</v>
      </c>
      <c r="L9" s="1">
        <f t="shared" si="1"/>
        <v>4.4444444444444446</v>
      </c>
      <c r="M9" s="1">
        <f t="shared" si="2"/>
        <v>1041.5999999999999</v>
      </c>
      <c r="N9" s="1">
        <f t="shared" si="0"/>
        <v>1051.04</v>
      </c>
      <c r="O9" s="1">
        <f t="shared" si="0"/>
        <v>1060.32</v>
      </c>
      <c r="P9" s="1">
        <f t="shared" si="0"/>
        <v>1068.8</v>
      </c>
      <c r="Q9" s="1">
        <f t="shared" si="0"/>
        <v>1077.28</v>
      </c>
      <c r="R9" s="1">
        <f t="shared" si="0"/>
        <v>1085.28</v>
      </c>
      <c r="S9" s="1">
        <f t="shared" si="0"/>
        <v>1093.1199999999999</v>
      </c>
      <c r="T9" s="1">
        <f t="shared" si="0"/>
        <v>1100.48</v>
      </c>
      <c r="U9" s="1">
        <f t="shared" si="0"/>
        <v>1107.8399999999999</v>
      </c>
    </row>
    <row r="10" spans="1:21" x14ac:dyDescent="0.35">
      <c r="A10">
        <v>50</v>
      </c>
      <c r="B10" s="1">
        <v>64.97</v>
      </c>
      <c r="C10" s="1">
        <v>65.540000000000006</v>
      </c>
      <c r="D10" s="1">
        <v>66.11</v>
      </c>
      <c r="E10" s="1">
        <v>66.64</v>
      </c>
      <c r="F10" s="1">
        <v>67.17</v>
      </c>
      <c r="G10" s="1">
        <v>67.66</v>
      </c>
      <c r="H10" s="1">
        <v>68.14</v>
      </c>
      <c r="I10" s="1">
        <v>68.61</v>
      </c>
      <c r="J10" s="1">
        <v>69.08</v>
      </c>
      <c r="L10" s="1">
        <f t="shared" si="1"/>
        <v>10</v>
      </c>
      <c r="M10" s="1">
        <f t="shared" si="2"/>
        <v>1039.52</v>
      </c>
      <c r="N10" s="1">
        <f t="shared" si="0"/>
        <v>1048.6400000000001</v>
      </c>
      <c r="O10" s="1">
        <f t="shared" si="0"/>
        <v>1057.76</v>
      </c>
      <c r="P10" s="1">
        <f t="shared" si="0"/>
        <v>1066.24</v>
      </c>
      <c r="Q10" s="1">
        <f t="shared" si="0"/>
        <v>1074.72</v>
      </c>
      <c r="R10" s="1">
        <f t="shared" si="0"/>
        <v>1082.56</v>
      </c>
      <c r="S10" s="1">
        <f t="shared" si="0"/>
        <v>1090.24</v>
      </c>
      <c r="T10" s="1">
        <f t="shared" si="0"/>
        <v>1097.76</v>
      </c>
      <c r="U10" s="1">
        <f t="shared" si="0"/>
        <v>1105.28</v>
      </c>
    </row>
    <row r="11" spans="1:21" x14ac:dyDescent="0.35">
      <c r="A11">
        <v>60</v>
      </c>
      <c r="B11" s="1">
        <v>64.83</v>
      </c>
      <c r="C11" s="1">
        <v>65.400000000000006</v>
      </c>
      <c r="D11" s="1">
        <v>65.959999999999994</v>
      </c>
      <c r="E11" s="1">
        <v>66.48</v>
      </c>
      <c r="F11" s="1">
        <v>66.989999999999995</v>
      </c>
      <c r="G11" s="1">
        <v>67.48</v>
      </c>
      <c r="H11" s="1">
        <v>67.959999999999994</v>
      </c>
      <c r="I11" s="1">
        <v>68.41</v>
      </c>
      <c r="J11" s="1">
        <v>68.86</v>
      </c>
      <c r="L11" s="1">
        <f t="shared" si="1"/>
        <v>15.555555555555555</v>
      </c>
      <c r="M11" s="1">
        <f t="shared" si="2"/>
        <v>1037.28</v>
      </c>
      <c r="N11" s="1">
        <f t="shared" si="0"/>
        <v>1046.4000000000001</v>
      </c>
      <c r="O11" s="1">
        <f t="shared" si="0"/>
        <v>1055.3599999999999</v>
      </c>
      <c r="P11" s="1">
        <f t="shared" si="0"/>
        <v>1063.68</v>
      </c>
      <c r="Q11" s="1">
        <f t="shared" si="0"/>
        <v>1071.8399999999999</v>
      </c>
      <c r="R11" s="1">
        <f t="shared" si="0"/>
        <v>1079.68</v>
      </c>
      <c r="S11" s="1">
        <f t="shared" si="0"/>
        <v>1087.3599999999999</v>
      </c>
      <c r="T11" s="1">
        <f t="shared" si="0"/>
        <v>1094.56</v>
      </c>
      <c r="U11" s="1">
        <f t="shared" si="0"/>
        <v>1101.76</v>
      </c>
    </row>
    <row r="12" spans="1:21" x14ac:dyDescent="0.35">
      <c r="A12">
        <v>70</v>
      </c>
      <c r="B12" s="1">
        <v>64.680000000000007</v>
      </c>
      <c r="C12" s="1">
        <v>65.239999999999995</v>
      </c>
      <c r="D12" s="1">
        <v>65.790000000000006</v>
      </c>
      <c r="E12" s="1">
        <v>66.31</v>
      </c>
      <c r="F12" s="1">
        <v>66.819999999999993</v>
      </c>
      <c r="G12" s="1">
        <v>67.3</v>
      </c>
      <c r="H12" s="1">
        <v>67.77</v>
      </c>
      <c r="I12" s="1">
        <v>68.22</v>
      </c>
      <c r="J12" s="1">
        <v>68.66</v>
      </c>
      <c r="L12" s="1">
        <f t="shared" si="1"/>
        <v>21.111111111111111</v>
      </c>
      <c r="M12" s="1">
        <f t="shared" si="2"/>
        <v>1034.8800000000001</v>
      </c>
      <c r="N12" s="1">
        <f t="shared" si="0"/>
        <v>1043.8399999999999</v>
      </c>
      <c r="O12" s="1">
        <f t="shared" si="0"/>
        <v>1052.6400000000001</v>
      </c>
      <c r="P12" s="1">
        <f t="shared" si="0"/>
        <v>1060.96</v>
      </c>
      <c r="Q12" s="1">
        <f t="shared" si="0"/>
        <v>1069.1199999999999</v>
      </c>
      <c r="R12" s="1">
        <f t="shared" si="0"/>
        <v>1076.8</v>
      </c>
      <c r="S12" s="1">
        <f t="shared" si="0"/>
        <v>1084.32</v>
      </c>
      <c r="T12" s="1">
        <f t="shared" si="0"/>
        <v>1091.52</v>
      </c>
      <c r="U12" s="1">
        <f t="shared" si="0"/>
        <v>1098.56</v>
      </c>
    </row>
    <row r="13" spans="1:21" x14ac:dyDescent="0.35">
      <c r="A13">
        <v>80</v>
      </c>
      <c r="B13" s="1">
        <v>64.52</v>
      </c>
      <c r="C13" s="1">
        <v>65.069999999999993</v>
      </c>
      <c r="D13" s="1">
        <v>65.62</v>
      </c>
      <c r="E13" s="1">
        <v>66.13</v>
      </c>
      <c r="F13" s="1">
        <v>66.63</v>
      </c>
      <c r="G13" s="1">
        <v>67.11</v>
      </c>
      <c r="H13" s="1">
        <v>67.58</v>
      </c>
      <c r="I13" s="1">
        <v>68.02</v>
      </c>
      <c r="J13" s="1">
        <v>68.459999999999994</v>
      </c>
      <c r="L13" s="1">
        <f t="shared" si="1"/>
        <v>26.666666666666668</v>
      </c>
      <c r="M13" s="1">
        <f t="shared" si="2"/>
        <v>1032.32</v>
      </c>
      <c r="N13" s="1">
        <f t="shared" si="0"/>
        <v>1041.1199999999999</v>
      </c>
      <c r="O13" s="1">
        <f t="shared" si="0"/>
        <v>1049.92</v>
      </c>
      <c r="P13" s="1">
        <f t="shared" si="0"/>
        <v>1058.08</v>
      </c>
      <c r="Q13" s="1">
        <f t="shared" si="0"/>
        <v>1066.08</v>
      </c>
      <c r="R13" s="1">
        <f t="shared" si="0"/>
        <v>1073.76</v>
      </c>
      <c r="S13" s="1">
        <f t="shared" si="0"/>
        <v>1081.28</v>
      </c>
      <c r="T13" s="1">
        <f t="shared" si="0"/>
        <v>1088.32</v>
      </c>
      <c r="U13" s="1">
        <f t="shared" si="0"/>
        <v>1095.3599999999999</v>
      </c>
    </row>
    <row r="14" spans="1:21" x14ac:dyDescent="0.35">
      <c r="A14">
        <v>90</v>
      </c>
      <c r="B14" s="1">
        <v>64.36</v>
      </c>
      <c r="C14" s="1">
        <v>64.91</v>
      </c>
      <c r="D14" s="1">
        <v>65.45</v>
      </c>
      <c r="E14" s="1">
        <v>65.95</v>
      </c>
      <c r="F14" s="1">
        <v>66.44</v>
      </c>
      <c r="G14" s="1">
        <v>66.91</v>
      </c>
      <c r="H14" s="1">
        <v>67.38</v>
      </c>
      <c r="I14" s="1">
        <v>67.819999999999993</v>
      </c>
      <c r="J14" s="1">
        <v>68.25</v>
      </c>
      <c r="L14" s="1">
        <f t="shared" si="1"/>
        <v>32.222222222222221</v>
      </c>
      <c r="M14" s="1">
        <f t="shared" si="2"/>
        <v>1029.76</v>
      </c>
      <c r="N14" s="1">
        <f t="shared" si="0"/>
        <v>1038.56</v>
      </c>
      <c r="O14" s="1">
        <f t="shared" si="0"/>
        <v>1047.2</v>
      </c>
      <c r="P14" s="1">
        <f t="shared" si="0"/>
        <v>1055.2</v>
      </c>
      <c r="Q14" s="1">
        <f t="shared" si="0"/>
        <v>1063.04</v>
      </c>
      <c r="R14" s="1">
        <f t="shared" si="0"/>
        <v>1070.56</v>
      </c>
      <c r="S14" s="1">
        <f t="shared" si="0"/>
        <v>1078.08</v>
      </c>
      <c r="T14" s="1">
        <f t="shared" si="0"/>
        <v>1085.1199999999999</v>
      </c>
      <c r="U14" s="1">
        <f t="shared" si="0"/>
        <v>1092</v>
      </c>
    </row>
    <row r="15" spans="1:21" x14ac:dyDescent="0.35">
      <c r="A15">
        <v>100</v>
      </c>
      <c r="B15" s="1">
        <v>64.2</v>
      </c>
      <c r="C15" s="1">
        <v>64.739999999999995</v>
      </c>
      <c r="D15" s="1">
        <v>65.27</v>
      </c>
      <c r="E15" s="1">
        <v>65.760000000000005</v>
      </c>
      <c r="F15" s="1">
        <v>66.25</v>
      </c>
      <c r="G15" s="1">
        <v>66.709999999999994</v>
      </c>
      <c r="H15" s="1">
        <v>67.17</v>
      </c>
      <c r="I15" s="1">
        <v>67.599999999999994</v>
      </c>
      <c r="J15" s="1">
        <v>68.03</v>
      </c>
      <c r="L15" s="1">
        <f t="shared" si="1"/>
        <v>37.777777777777779</v>
      </c>
      <c r="M15" s="1">
        <f t="shared" si="2"/>
        <v>1027.2</v>
      </c>
      <c r="N15" s="1">
        <f t="shared" si="0"/>
        <v>1035.8399999999999</v>
      </c>
      <c r="O15" s="1">
        <f t="shared" si="0"/>
        <v>1044.32</v>
      </c>
      <c r="P15" s="1">
        <f t="shared" si="0"/>
        <v>1052.1600000000001</v>
      </c>
      <c r="Q15" s="1">
        <f t="shared" si="0"/>
        <v>1060</v>
      </c>
      <c r="R15" s="1">
        <f t="shared" si="0"/>
        <v>1067.3599999999999</v>
      </c>
      <c r="S15" s="1">
        <f t="shared" si="0"/>
        <v>1074.72</v>
      </c>
      <c r="T15" s="1">
        <f t="shared" si="0"/>
        <v>1081.5999999999999</v>
      </c>
      <c r="U15" s="1">
        <f t="shared" si="0"/>
        <v>1088.48</v>
      </c>
    </row>
    <row r="16" spans="1:21" x14ac:dyDescent="0.35">
      <c r="A16">
        <v>120</v>
      </c>
      <c r="B16" s="1">
        <v>63.85</v>
      </c>
      <c r="C16" s="1">
        <v>64.37</v>
      </c>
      <c r="D16" s="1">
        <v>64.88</v>
      </c>
      <c r="E16" s="1">
        <v>65.36</v>
      </c>
      <c r="F16" s="1">
        <v>65.84</v>
      </c>
      <c r="G16" s="1">
        <v>66.290000000000006</v>
      </c>
      <c r="H16" s="1">
        <v>66.739999999999995</v>
      </c>
      <c r="I16" s="1">
        <v>67.16</v>
      </c>
      <c r="J16" s="1">
        <v>67.58</v>
      </c>
      <c r="L16" s="1">
        <f t="shared" si="1"/>
        <v>48.888888888888886</v>
      </c>
      <c r="M16" s="1">
        <f t="shared" si="2"/>
        <v>1021.6</v>
      </c>
      <c r="N16" s="1">
        <f t="shared" si="0"/>
        <v>1029.92</v>
      </c>
      <c r="O16" s="1">
        <f t="shared" si="0"/>
        <v>1038.08</v>
      </c>
      <c r="P16" s="1">
        <f t="shared" si="0"/>
        <v>1045.76</v>
      </c>
      <c r="Q16" s="1">
        <f t="shared" si="0"/>
        <v>1053.44</v>
      </c>
      <c r="R16" s="1">
        <f t="shared" si="0"/>
        <v>1060.6400000000001</v>
      </c>
      <c r="S16" s="1">
        <f t="shared" si="0"/>
        <v>1067.8399999999999</v>
      </c>
      <c r="T16" s="1">
        <f t="shared" si="0"/>
        <v>1074.56</v>
      </c>
      <c r="U16" s="1">
        <f t="shared" si="0"/>
        <v>1081.28</v>
      </c>
    </row>
    <row r="17" spans="1:21" x14ac:dyDescent="0.35">
      <c r="A17">
        <v>140</v>
      </c>
      <c r="B17" s="1">
        <v>63.47</v>
      </c>
      <c r="C17" s="1">
        <v>63.98</v>
      </c>
      <c r="D17" s="1">
        <v>64.48</v>
      </c>
      <c r="E17" s="1">
        <v>64.95</v>
      </c>
      <c r="F17" s="1">
        <v>65.41</v>
      </c>
      <c r="G17" s="1">
        <v>65.849999999999994</v>
      </c>
      <c r="H17" s="1">
        <v>66.28</v>
      </c>
      <c r="I17" s="1">
        <v>66.69</v>
      </c>
      <c r="J17" s="1">
        <v>67.099999999999994</v>
      </c>
      <c r="L17" s="1">
        <f t="shared" si="1"/>
        <v>60</v>
      </c>
      <c r="M17" s="1">
        <f t="shared" si="2"/>
        <v>1015.52</v>
      </c>
      <c r="N17" s="1">
        <f t="shared" si="0"/>
        <v>1023.68</v>
      </c>
      <c r="O17" s="1">
        <f t="shared" si="0"/>
        <v>1031.68</v>
      </c>
      <c r="P17" s="1">
        <f t="shared" si="0"/>
        <v>1039.2</v>
      </c>
      <c r="Q17" s="1">
        <f t="shared" si="0"/>
        <v>1046.56</v>
      </c>
      <c r="R17" s="1">
        <f t="shared" si="0"/>
        <v>1053.5999999999999</v>
      </c>
      <c r="S17" s="1">
        <f t="shared" si="0"/>
        <v>1060.48</v>
      </c>
      <c r="T17" s="1">
        <f t="shared" si="0"/>
        <v>1067.04</v>
      </c>
      <c r="U17" s="1">
        <f t="shared" si="0"/>
        <v>1073.5999999999999</v>
      </c>
    </row>
    <row r="18" spans="1:21" x14ac:dyDescent="0.35">
      <c r="A18">
        <v>160</v>
      </c>
      <c r="B18" s="1">
        <v>63.07</v>
      </c>
      <c r="C18" s="1">
        <v>63.56</v>
      </c>
      <c r="D18" s="1">
        <v>64.05</v>
      </c>
      <c r="E18" s="1">
        <v>64.5</v>
      </c>
      <c r="F18" s="1">
        <v>64.95</v>
      </c>
      <c r="G18" s="1">
        <v>65.38</v>
      </c>
      <c r="H18" s="1">
        <v>65.8</v>
      </c>
      <c r="I18" s="1">
        <v>66.209999999999994</v>
      </c>
      <c r="J18" s="1">
        <v>66.61</v>
      </c>
      <c r="L18" s="1">
        <f t="shared" si="1"/>
        <v>71.111111111111114</v>
      </c>
      <c r="M18" s="1">
        <f t="shared" si="2"/>
        <v>1009.12</v>
      </c>
      <c r="N18" s="1">
        <f t="shared" si="0"/>
        <v>1016.96</v>
      </c>
      <c r="O18" s="1">
        <f t="shared" si="0"/>
        <v>1024.8</v>
      </c>
      <c r="P18" s="1">
        <f t="shared" si="0"/>
        <v>1032</v>
      </c>
      <c r="Q18" s="1">
        <f t="shared" si="0"/>
        <v>1039.2</v>
      </c>
      <c r="R18" s="1">
        <f t="shared" si="0"/>
        <v>1046.08</v>
      </c>
      <c r="S18" s="1">
        <f t="shared" si="0"/>
        <v>1052.8</v>
      </c>
      <c r="T18" s="1">
        <f t="shared" si="0"/>
        <v>1059.3599999999999</v>
      </c>
      <c r="U18" s="1">
        <f t="shared" si="0"/>
        <v>1065.76</v>
      </c>
    </row>
    <row r="19" spans="1:21" x14ac:dyDescent="0.35">
      <c r="A19">
        <v>180</v>
      </c>
      <c r="B19" s="1">
        <v>62.65</v>
      </c>
      <c r="C19" s="1">
        <v>63.12</v>
      </c>
      <c r="D19" s="1">
        <v>63.59</v>
      </c>
      <c r="E19" s="1">
        <v>64.03</v>
      </c>
      <c r="F19" s="1">
        <v>64.47</v>
      </c>
      <c r="G19" s="1">
        <v>64.89</v>
      </c>
      <c r="H19" s="1">
        <v>65.3</v>
      </c>
      <c r="I19" s="1">
        <v>65.7</v>
      </c>
      <c r="J19" s="1">
        <v>66.09</v>
      </c>
      <c r="L19" s="1">
        <f t="shared" si="1"/>
        <v>82.222222222222229</v>
      </c>
      <c r="M19" s="1">
        <f t="shared" si="2"/>
        <v>1002.4</v>
      </c>
      <c r="N19" s="1">
        <f t="shared" si="0"/>
        <v>1009.92</v>
      </c>
      <c r="O19" s="1">
        <f t="shared" si="0"/>
        <v>1017.44</v>
      </c>
      <c r="P19" s="1">
        <f t="shared" si="0"/>
        <v>1024.48</v>
      </c>
      <c r="Q19" s="1">
        <f t="shared" si="0"/>
        <v>1031.52</v>
      </c>
      <c r="R19" s="1">
        <f t="shared" si="0"/>
        <v>1038.24</v>
      </c>
      <c r="S19" s="1">
        <f t="shared" si="0"/>
        <v>1044.8</v>
      </c>
      <c r="T19" s="1">
        <f t="shared" si="0"/>
        <v>1051.2</v>
      </c>
      <c r="U19" s="1">
        <f t="shared" si="0"/>
        <v>1057.44</v>
      </c>
    </row>
    <row r="20" spans="1:21" x14ac:dyDescent="0.35">
      <c r="A20">
        <v>200</v>
      </c>
      <c r="B20" s="1">
        <v>62.2</v>
      </c>
      <c r="C20" s="1">
        <v>62.66</v>
      </c>
      <c r="D20" s="1">
        <v>63.11</v>
      </c>
      <c r="E20" s="1">
        <v>63.54</v>
      </c>
      <c r="F20" s="1">
        <v>63.97</v>
      </c>
      <c r="G20" s="1">
        <v>64.38</v>
      </c>
      <c r="H20" s="1">
        <v>64.78</v>
      </c>
      <c r="I20" s="1">
        <v>65.16</v>
      </c>
      <c r="J20" s="1">
        <v>65.540000000000006</v>
      </c>
      <c r="L20" s="1">
        <f t="shared" si="1"/>
        <v>93.333333333333329</v>
      </c>
      <c r="M20" s="1">
        <f t="shared" si="2"/>
        <v>995.2</v>
      </c>
      <c r="N20" s="1">
        <f t="shared" si="0"/>
        <v>1002.56</v>
      </c>
      <c r="O20" s="1">
        <f t="shared" si="0"/>
        <v>1009.76</v>
      </c>
      <c r="P20" s="1">
        <f t="shared" si="0"/>
        <v>1016.64</v>
      </c>
      <c r="Q20" s="1">
        <f t="shared" si="0"/>
        <v>1023.52</v>
      </c>
      <c r="R20" s="1">
        <f t="shared" si="0"/>
        <v>1030.08</v>
      </c>
      <c r="S20" s="1">
        <f t="shared" si="0"/>
        <v>1036.48</v>
      </c>
      <c r="T20" s="1">
        <f t="shared" si="0"/>
        <v>1042.56</v>
      </c>
      <c r="U20" s="1">
        <f t="shared" si="0"/>
        <v>1048.6400000000001</v>
      </c>
    </row>
    <row r="21" spans="1:21" x14ac:dyDescent="0.35">
      <c r="A21">
        <v>220</v>
      </c>
      <c r="B21" s="1">
        <v>61.72</v>
      </c>
      <c r="C21" s="1">
        <v>62.17</v>
      </c>
      <c r="D21" s="1">
        <v>62.61</v>
      </c>
      <c r="E21" s="1">
        <v>63.03</v>
      </c>
      <c r="F21" s="1">
        <v>63.44</v>
      </c>
      <c r="G21" s="1">
        <v>63.84</v>
      </c>
      <c r="H21" s="1">
        <v>64.23</v>
      </c>
      <c r="I21" s="1">
        <v>64.61</v>
      </c>
      <c r="J21" s="1">
        <v>64.98</v>
      </c>
      <c r="L21" s="1">
        <f t="shared" si="1"/>
        <v>104.44444444444444</v>
      </c>
      <c r="M21" s="1">
        <f t="shared" si="2"/>
        <v>987.52</v>
      </c>
      <c r="N21" s="1">
        <f t="shared" si="0"/>
        <v>994.72</v>
      </c>
      <c r="O21" s="1">
        <f t="shared" si="0"/>
        <v>1001.76</v>
      </c>
      <c r="P21" s="1">
        <f t="shared" si="0"/>
        <v>1008.48</v>
      </c>
      <c r="Q21" s="1">
        <f t="shared" si="0"/>
        <v>1015.04</v>
      </c>
      <c r="R21" s="1">
        <f t="shared" si="0"/>
        <v>1021.44</v>
      </c>
      <c r="S21" s="1">
        <f t="shared" si="0"/>
        <v>1027.68</v>
      </c>
      <c r="T21" s="1">
        <f t="shared" si="0"/>
        <v>1033.76</v>
      </c>
      <c r="U21" s="1">
        <f t="shared" si="0"/>
        <v>1039.68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54B9-D7DB-458B-AAA4-B5625854FCA0}">
  <dimension ref="A1:U21"/>
  <sheetViews>
    <sheetView tabSelected="1" workbookViewId="0">
      <selection activeCell="N38" sqref="N38"/>
    </sheetView>
  </sheetViews>
  <sheetFormatPr defaultRowHeight="14.5" x14ac:dyDescent="0.35"/>
  <cols>
    <col min="2" max="10" width="16.453125" bestFit="1" customWidth="1"/>
    <col min="13" max="21" width="13.54296875" bestFit="1" customWidth="1"/>
  </cols>
  <sheetData>
    <row r="1" spans="1:21" x14ac:dyDescent="0.35">
      <c r="A1" s="4" t="s">
        <v>55</v>
      </c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L1" s="6" t="s">
        <v>56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71</v>
      </c>
      <c r="S1" s="6" t="s">
        <v>72</v>
      </c>
      <c r="T1" s="6" t="s">
        <v>73</v>
      </c>
      <c r="U1" s="6" t="s">
        <v>74</v>
      </c>
    </row>
    <row r="2" spans="1:21" x14ac:dyDescent="0.35">
      <c r="A2">
        <v>-30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>
        <v>0.17799999999999999</v>
      </c>
      <c r="L2" s="1">
        <f>(A2-32)*5/9</f>
        <v>-34.444444444444443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>
        <f t="shared" ref="U2:U6" si="0">J2*1.7307</f>
        <v>0.30806459999999997</v>
      </c>
    </row>
    <row r="3" spans="1:21" x14ac:dyDescent="0.35">
      <c r="A3">
        <v>-20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>
        <v>0.193</v>
      </c>
      <c r="I3" s="3">
        <v>0.187</v>
      </c>
      <c r="J3" s="3">
        <v>0.18099999999999999</v>
      </c>
      <c r="L3" s="1">
        <f t="shared" ref="L3:L21" si="1">(A3-32)*5/9</f>
        <v>-28.888888888888889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>
        <f t="shared" ref="S3:S6" si="2">H3*1.7307</f>
        <v>0.33402509999999996</v>
      </c>
      <c r="T3" s="1">
        <f t="shared" ref="T3:T6" si="3">I3*1.7307</f>
        <v>0.32364090000000001</v>
      </c>
      <c r="U3" s="1">
        <f t="shared" si="0"/>
        <v>0.3132567</v>
      </c>
    </row>
    <row r="4" spans="1:21" x14ac:dyDescent="0.35">
      <c r="A4">
        <v>-10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>
        <v>0.19700000000000001</v>
      </c>
      <c r="I4" s="3">
        <v>0.191</v>
      </c>
      <c r="J4" s="3">
        <v>0.184</v>
      </c>
      <c r="L4" s="1">
        <f t="shared" si="1"/>
        <v>-23.333333333333332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>
        <f t="shared" si="2"/>
        <v>0.34094789999999997</v>
      </c>
      <c r="T4" s="1">
        <f t="shared" si="3"/>
        <v>0.33056369999999996</v>
      </c>
      <c r="U4" s="1">
        <f t="shared" si="0"/>
        <v>0.31844879999999998</v>
      </c>
    </row>
    <row r="5" spans="1:21" x14ac:dyDescent="0.35">
      <c r="A5">
        <v>0</v>
      </c>
      <c r="B5" s="3" t="s">
        <v>0</v>
      </c>
      <c r="C5" s="3" t="s">
        <v>0</v>
      </c>
      <c r="D5" s="3" t="s">
        <v>0</v>
      </c>
      <c r="E5" s="3" t="s">
        <v>0</v>
      </c>
      <c r="F5" s="3">
        <v>0.216</v>
      </c>
      <c r="G5" s="3">
        <v>0.20799999999999999</v>
      </c>
      <c r="H5" s="3">
        <v>0.2</v>
      </c>
      <c r="I5" s="3">
        <v>0.193</v>
      </c>
      <c r="J5" s="3">
        <v>0.186</v>
      </c>
      <c r="L5" s="1">
        <f t="shared" si="1"/>
        <v>-17.777777777777779</v>
      </c>
      <c r="M5" s="1" t="s">
        <v>0</v>
      </c>
      <c r="N5" s="1" t="s">
        <v>0</v>
      </c>
      <c r="O5" s="1" t="s">
        <v>0</v>
      </c>
      <c r="P5" s="1" t="s">
        <v>0</v>
      </c>
      <c r="Q5" s="1">
        <f t="shared" ref="N5:U21" si="4">F5*1.7307</f>
        <v>0.37383119999999997</v>
      </c>
      <c r="R5" s="1">
        <f t="shared" si="4"/>
        <v>0.35998559999999996</v>
      </c>
      <c r="S5" s="1">
        <f t="shared" si="2"/>
        <v>0.34614</v>
      </c>
      <c r="T5" s="1">
        <f t="shared" si="3"/>
        <v>0.33402509999999996</v>
      </c>
      <c r="U5" s="1">
        <f t="shared" si="0"/>
        <v>0.32191019999999998</v>
      </c>
    </row>
    <row r="6" spans="1:21" x14ac:dyDescent="0.35">
      <c r="A6">
        <v>10</v>
      </c>
      <c r="B6" s="3" t="s">
        <v>0</v>
      </c>
      <c r="C6" s="3" t="s">
        <v>0</v>
      </c>
      <c r="D6" s="3">
        <v>0.23799999999999999</v>
      </c>
      <c r="E6" s="3">
        <v>0.22900000000000001</v>
      </c>
      <c r="F6" s="3">
        <v>0.22</v>
      </c>
      <c r="G6" s="3">
        <v>0.21199999999999999</v>
      </c>
      <c r="H6" s="3">
        <v>0.20399999999999999</v>
      </c>
      <c r="I6" s="3">
        <v>0.19700000000000001</v>
      </c>
      <c r="J6" s="3">
        <v>0.189</v>
      </c>
      <c r="L6" s="1">
        <f t="shared" si="1"/>
        <v>-12.222222222222221</v>
      </c>
      <c r="M6" s="1" t="s">
        <v>0</v>
      </c>
      <c r="N6" s="1" t="s">
        <v>0</v>
      </c>
      <c r="O6" s="1">
        <f t="shared" si="4"/>
        <v>0.41190659999999996</v>
      </c>
      <c r="P6" s="1">
        <f t="shared" si="4"/>
        <v>0.39633029999999997</v>
      </c>
      <c r="Q6" s="1">
        <f t="shared" si="4"/>
        <v>0.38075399999999998</v>
      </c>
      <c r="R6" s="1">
        <f t="shared" si="4"/>
        <v>0.36690839999999997</v>
      </c>
      <c r="S6" s="1">
        <f t="shared" si="2"/>
        <v>0.35306279999999995</v>
      </c>
      <c r="T6" s="1">
        <f t="shared" si="3"/>
        <v>0.34094789999999997</v>
      </c>
      <c r="U6" s="1">
        <f t="shared" si="0"/>
        <v>0.32710229999999996</v>
      </c>
    </row>
    <row r="7" spans="1:21" x14ac:dyDescent="0.35">
      <c r="A7">
        <v>20</v>
      </c>
      <c r="B7" s="3">
        <v>0.26400000000000001</v>
      </c>
      <c r="C7" s="3">
        <v>0.254</v>
      </c>
      <c r="D7" s="3">
        <v>0.24299999999999999</v>
      </c>
      <c r="E7" s="3">
        <v>0.23400000000000001</v>
      </c>
      <c r="F7" s="3">
        <v>0.224</v>
      </c>
      <c r="G7" s="3">
        <v>0.216</v>
      </c>
      <c r="H7" s="3">
        <v>0.20699999999999999</v>
      </c>
      <c r="I7" s="3">
        <v>0.19900000000000001</v>
      </c>
      <c r="J7" s="3">
        <v>0.191</v>
      </c>
      <c r="L7" s="1">
        <f t="shared" si="1"/>
        <v>-6.666666666666667</v>
      </c>
      <c r="M7" s="1">
        <f>B7*1.7307</f>
        <v>0.4569048</v>
      </c>
      <c r="N7" s="1">
        <f t="shared" si="4"/>
        <v>0.43959779999999998</v>
      </c>
      <c r="O7" s="1">
        <f t="shared" si="4"/>
        <v>0.42056009999999999</v>
      </c>
      <c r="P7" s="1">
        <f t="shared" si="4"/>
        <v>0.4049838</v>
      </c>
      <c r="Q7" s="1">
        <f t="shared" si="4"/>
        <v>0.38767679999999999</v>
      </c>
      <c r="R7" s="1">
        <f t="shared" si="4"/>
        <v>0.37383119999999997</v>
      </c>
      <c r="S7" s="1">
        <f t="shared" si="4"/>
        <v>0.35825489999999999</v>
      </c>
      <c r="T7" s="1">
        <f t="shared" si="4"/>
        <v>0.34440929999999997</v>
      </c>
      <c r="U7" s="1">
        <f t="shared" si="4"/>
        <v>0.33056369999999996</v>
      </c>
    </row>
    <row r="8" spans="1:21" x14ac:dyDescent="0.35">
      <c r="A8">
        <v>30</v>
      </c>
      <c r="B8" s="3">
        <v>0.26900000000000002</v>
      </c>
      <c r="C8" s="3">
        <v>0.25800000000000001</v>
      </c>
      <c r="D8" s="3">
        <v>0.247</v>
      </c>
      <c r="E8" s="3">
        <v>0.23699999999999999</v>
      </c>
      <c r="F8" s="3">
        <v>0.22700000000000001</v>
      </c>
      <c r="G8" s="3">
        <v>0.219</v>
      </c>
      <c r="H8" s="3">
        <v>0.21</v>
      </c>
      <c r="I8" s="3">
        <v>0.20200000000000001</v>
      </c>
      <c r="J8" s="3">
        <v>0.19400000000000001</v>
      </c>
      <c r="L8" s="1">
        <f t="shared" si="1"/>
        <v>-1.1111111111111112</v>
      </c>
      <c r="M8" s="1">
        <f t="shared" ref="M8:M21" si="5">B8*1.7307</f>
        <v>0.46555829999999998</v>
      </c>
      <c r="N8" s="1">
        <f t="shared" si="4"/>
        <v>0.44652059999999999</v>
      </c>
      <c r="O8" s="1">
        <f t="shared" si="4"/>
        <v>0.4274829</v>
      </c>
      <c r="P8" s="1">
        <f t="shared" si="4"/>
        <v>0.41017589999999998</v>
      </c>
      <c r="Q8" s="1">
        <f t="shared" si="4"/>
        <v>0.39286889999999997</v>
      </c>
      <c r="R8" s="1">
        <f t="shared" si="4"/>
        <v>0.37902329999999995</v>
      </c>
      <c r="S8" s="1">
        <f t="shared" si="4"/>
        <v>0.36344699999999996</v>
      </c>
      <c r="T8" s="1">
        <f t="shared" si="4"/>
        <v>0.34960140000000001</v>
      </c>
      <c r="U8" s="1">
        <f t="shared" si="4"/>
        <v>0.33575579999999999</v>
      </c>
    </row>
    <row r="9" spans="1:21" x14ac:dyDescent="0.35">
      <c r="A9">
        <v>40</v>
      </c>
      <c r="B9" s="3">
        <v>0.27400000000000002</v>
      </c>
      <c r="C9" s="3">
        <v>0.26300000000000001</v>
      </c>
      <c r="D9" s="3">
        <v>0.251</v>
      </c>
      <c r="E9" s="3">
        <v>0.24099999999999999</v>
      </c>
      <c r="F9" s="3">
        <v>0.23100000000000001</v>
      </c>
      <c r="G9" s="3">
        <v>0.222</v>
      </c>
      <c r="H9" s="3">
        <v>0.21199999999999999</v>
      </c>
      <c r="I9" s="3">
        <v>0.20399999999999999</v>
      </c>
      <c r="J9" s="3">
        <v>0.19600000000000001</v>
      </c>
      <c r="L9" s="1">
        <f t="shared" si="1"/>
        <v>4.4444444444444446</v>
      </c>
      <c r="M9" s="1">
        <f t="shared" si="5"/>
        <v>0.47421180000000002</v>
      </c>
      <c r="N9" s="1">
        <f t="shared" si="4"/>
        <v>0.45517409999999997</v>
      </c>
      <c r="O9" s="1">
        <f t="shared" si="4"/>
        <v>0.43440569999999995</v>
      </c>
      <c r="P9" s="1">
        <f t="shared" si="4"/>
        <v>0.41709869999999999</v>
      </c>
      <c r="Q9" s="1">
        <f t="shared" si="4"/>
        <v>0.39979169999999997</v>
      </c>
      <c r="R9" s="1">
        <f t="shared" si="4"/>
        <v>0.38421539999999998</v>
      </c>
      <c r="S9" s="1">
        <f t="shared" si="4"/>
        <v>0.36690839999999997</v>
      </c>
      <c r="T9" s="1">
        <f t="shared" si="4"/>
        <v>0.35306279999999995</v>
      </c>
      <c r="U9" s="1">
        <f t="shared" si="4"/>
        <v>0.3392172</v>
      </c>
    </row>
    <row r="10" spans="1:21" x14ac:dyDescent="0.35">
      <c r="A10">
        <v>50</v>
      </c>
      <c r="B10" s="3">
        <v>0.27900000000000003</v>
      </c>
      <c r="C10" s="3">
        <v>0.26700000000000002</v>
      </c>
      <c r="D10" s="3">
        <v>0.255</v>
      </c>
      <c r="E10" s="3">
        <v>0.245</v>
      </c>
      <c r="F10" s="3">
        <v>0.23400000000000001</v>
      </c>
      <c r="G10" s="3">
        <v>0.22500000000000001</v>
      </c>
      <c r="H10" s="3">
        <v>0.215</v>
      </c>
      <c r="I10" s="3">
        <v>0.20699999999999999</v>
      </c>
      <c r="J10" s="3">
        <v>0.19800000000000001</v>
      </c>
      <c r="L10" s="1">
        <f t="shared" si="1"/>
        <v>10</v>
      </c>
      <c r="M10" s="1">
        <f t="shared" si="5"/>
        <v>0.4828653</v>
      </c>
      <c r="N10" s="1">
        <f t="shared" si="4"/>
        <v>0.46209689999999998</v>
      </c>
      <c r="O10" s="1">
        <f t="shared" si="4"/>
        <v>0.44132849999999996</v>
      </c>
      <c r="P10" s="1">
        <f t="shared" si="4"/>
        <v>0.4240215</v>
      </c>
      <c r="Q10" s="1">
        <f t="shared" si="4"/>
        <v>0.4049838</v>
      </c>
      <c r="R10" s="1">
        <f t="shared" si="4"/>
        <v>0.38940749999999996</v>
      </c>
      <c r="S10" s="1">
        <f t="shared" si="4"/>
        <v>0.3721005</v>
      </c>
      <c r="T10" s="1">
        <f t="shared" si="4"/>
        <v>0.35825489999999999</v>
      </c>
      <c r="U10" s="1">
        <f t="shared" si="4"/>
        <v>0.3426786</v>
      </c>
    </row>
    <row r="11" spans="1:21" x14ac:dyDescent="0.35">
      <c r="A11">
        <v>60</v>
      </c>
      <c r="B11" s="3">
        <v>0.28399999999999997</v>
      </c>
      <c r="C11" s="3">
        <v>0.27200000000000002</v>
      </c>
      <c r="D11" s="3">
        <v>0.25900000000000001</v>
      </c>
      <c r="E11" s="3">
        <v>0.248</v>
      </c>
      <c r="F11" s="3">
        <v>0.23699999999999999</v>
      </c>
      <c r="G11" s="3">
        <v>0.22800000000000001</v>
      </c>
      <c r="H11" s="3">
        <v>0.218</v>
      </c>
      <c r="I11" s="3">
        <v>0.20899999999999999</v>
      </c>
      <c r="J11" s="3">
        <v>0.2</v>
      </c>
      <c r="L11" s="1">
        <f t="shared" si="1"/>
        <v>15.555555555555555</v>
      </c>
      <c r="M11" s="1">
        <f t="shared" si="5"/>
        <v>0.49151879999999992</v>
      </c>
      <c r="N11" s="1">
        <f t="shared" si="4"/>
        <v>0.47075040000000001</v>
      </c>
      <c r="O11" s="1">
        <f t="shared" si="4"/>
        <v>0.44825129999999996</v>
      </c>
      <c r="P11" s="1">
        <f t="shared" si="4"/>
        <v>0.42921359999999997</v>
      </c>
      <c r="Q11" s="1">
        <f t="shared" si="4"/>
        <v>0.41017589999999998</v>
      </c>
      <c r="R11" s="1">
        <f t="shared" si="4"/>
        <v>0.39459959999999999</v>
      </c>
      <c r="S11" s="1">
        <f t="shared" si="4"/>
        <v>0.37729259999999998</v>
      </c>
      <c r="T11" s="1">
        <f t="shared" si="4"/>
        <v>0.36171629999999999</v>
      </c>
      <c r="U11" s="1">
        <f t="shared" si="4"/>
        <v>0.34614</v>
      </c>
    </row>
    <row r="12" spans="1:21" x14ac:dyDescent="0.35">
      <c r="A12">
        <v>70</v>
      </c>
      <c r="B12" s="3">
        <v>0.28799999999999998</v>
      </c>
      <c r="C12" s="3">
        <v>0.27600000000000002</v>
      </c>
      <c r="D12" s="3">
        <v>0.26300000000000001</v>
      </c>
      <c r="E12" s="3">
        <v>0.252</v>
      </c>
      <c r="F12" s="3">
        <v>0.24</v>
      </c>
      <c r="G12" s="3">
        <v>0.23</v>
      </c>
      <c r="H12" s="3">
        <v>0.22</v>
      </c>
      <c r="I12" s="3">
        <v>0.21099999999999999</v>
      </c>
      <c r="J12" s="3">
        <v>0.20200000000000001</v>
      </c>
      <c r="L12" s="1">
        <f t="shared" si="1"/>
        <v>21.111111111111111</v>
      </c>
      <c r="M12" s="1">
        <f t="shared" si="5"/>
        <v>0.49844159999999993</v>
      </c>
      <c r="N12" s="1">
        <f t="shared" si="4"/>
        <v>0.47767320000000002</v>
      </c>
      <c r="O12" s="1">
        <f t="shared" si="4"/>
        <v>0.45517409999999997</v>
      </c>
      <c r="P12" s="1">
        <f t="shared" si="4"/>
        <v>0.43613639999999998</v>
      </c>
      <c r="Q12" s="1">
        <f t="shared" si="4"/>
        <v>0.41536799999999996</v>
      </c>
      <c r="R12" s="1">
        <f t="shared" si="4"/>
        <v>0.398061</v>
      </c>
      <c r="S12" s="1">
        <f t="shared" si="4"/>
        <v>0.38075399999999998</v>
      </c>
      <c r="T12" s="1">
        <f t="shared" si="4"/>
        <v>0.36517769999999999</v>
      </c>
      <c r="U12" s="1">
        <f t="shared" si="4"/>
        <v>0.34960140000000001</v>
      </c>
    </row>
    <row r="13" spans="1:21" x14ac:dyDescent="0.35">
      <c r="A13">
        <v>80</v>
      </c>
      <c r="B13" s="3">
        <v>0.29199999999999998</v>
      </c>
      <c r="C13" s="3">
        <v>0.27900000000000003</v>
      </c>
      <c r="D13" s="3">
        <v>0.26600000000000001</v>
      </c>
      <c r="E13" s="3">
        <v>0.255</v>
      </c>
      <c r="F13" s="3">
        <v>0.24299999999999999</v>
      </c>
      <c r="G13" s="3">
        <v>0.23300000000000001</v>
      </c>
      <c r="H13" s="3">
        <v>0.223</v>
      </c>
      <c r="I13" s="3">
        <v>0.214</v>
      </c>
      <c r="J13" s="3">
        <v>0.20399999999999999</v>
      </c>
      <c r="L13" s="1">
        <f t="shared" si="1"/>
        <v>26.666666666666668</v>
      </c>
      <c r="M13" s="1">
        <f t="shared" si="5"/>
        <v>0.50536439999999994</v>
      </c>
      <c r="N13" s="1">
        <f t="shared" si="4"/>
        <v>0.4828653</v>
      </c>
      <c r="O13" s="1">
        <f t="shared" si="4"/>
        <v>0.4603662</v>
      </c>
      <c r="P13" s="1">
        <f t="shared" si="4"/>
        <v>0.44132849999999996</v>
      </c>
      <c r="Q13" s="1">
        <f t="shared" si="4"/>
        <v>0.42056009999999999</v>
      </c>
      <c r="R13" s="1">
        <f t="shared" si="4"/>
        <v>0.40325309999999998</v>
      </c>
      <c r="S13" s="1">
        <f t="shared" si="4"/>
        <v>0.38594609999999996</v>
      </c>
      <c r="T13" s="1">
        <f t="shared" si="4"/>
        <v>0.37036979999999997</v>
      </c>
      <c r="U13" s="1">
        <f t="shared" si="4"/>
        <v>0.35306279999999995</v>
      </c>
    </row>
    <row r="14" spans="1:21" x14ac:dyDescent="0.35">
      <c r="A14">
        <v>90</v>
      </c>
      <c r="B14" s="3">
        <v>0.29599999999999999</v>
      </c>
      <c r="C14" s="3">
        <v>0.28299999999999997</v>
      </c>
      <c r="D14" s="3">
        <v>0.26900000000000002</v>
      </c>
      <c r="E14" s="3">
        <v>0.25800000000000001</v>
      </c>
      <c r="F14" s="3">
        <v>0.246</v>
      </c>
      <c r="G14" s="3">
        <v>0.23599999999999999</v>
      </c>
      <c r="H14" s="3">
        <v>0.22500000000000001</v>
      </c>
      <c r="I14" s="3">
        <v>0.216</v>
      </c>
      <c r="J14" s="3">
        <v>0.20599999999999999</v>
      </c>
      <c r="L14" s="1">
        <f t="shared" si="1"/>
        <v>32.222222222222221</v>
      </c>
      <c r="M14" s="1">
        <f t="shared" si="5"/>
        <v>0.51228719999999994</v>
      </c>
      <c r="N14" s="1">
        <f t="shared" si="4"/>
        <v>0.48978809999999995</v>
      </c>
      <c r="O14" s="1">
        <f t="shared" si="4"/>
        <v>0.46555829999999998</v>
      </c>
      <c r="P14" s="1">
        <f t="shared" si="4"/>
        <v>0.44652059999999999</v>
      </c>
      <c r="Q14" s="1">
        <f t="shared" si="4"/>
        <v>0.42575219999999997</v>
      </c>
      <c r="R14" s="1">
        <f t="shared" si="4"/>
        <v>0.40844519999999995</v>
      </c>
      <c r="S14" s="1">
        <f t="shared" si="4"/>
        <v>0.38940749999999996</v>
      </c>
      <c r="T14" s="1">
        <f t="shared" si="4"/>
        <v>0.37383119999999997</v>
      </c>
      <c r="U14" s="1">
        <f t="shared" si="4"/>
        <v>0.35652419999999996</v>
      </c>
    </row>
    <row r="15" spans="1:21" x14ac:dyDescent="0.35">
      <c r="A15">
        <v>100</v>
      </c>
      <c r="B15" s="3">
        <v>0.29899999999999999</v>
      </c>
      <c r="C15" s="3">
        <v>0.28599999999999998</v>
      </c>
      <c r="D15" s="3">
        <v>0.27200000000000002</v>
      </c>
      <c r="E15" s="3">
        <v>0.26</v>
      </c>
      <c r="F15" s="3">
        <v>0.248</v>
      </c>
      <c r="G15" s="3">
        <v>0.23799999999999999</v>
      </c>
      <c r="H15" s="3">
        <v>0.22700000000000001</v>
      </c>
      <c r="I15" s="3">
        <v>0.218</v>
      </c>
      <c r="J15" s="3">
        <v>0.20799999999999999</v>
      </c>
      <c r="L15" s="1">
        <f t="shared" si="1"/>
        <v>37.777777777777779</v>
      </c>
      <c r="M15" s="1">
        <f t="shared" si="5"/>
        <v>0.51747929999999998</v>
      </c>
      <c r="N15" s="1">
        <f t="shared" si="4"/>
        <v>0.49498019999999993</v>
      </c>
      <c r="O15" s="1">
        <f t="shared" si="4"/>
        <v>0.47075040000000001</v>
      </c>
      <c r="P15" s="1">
        <f t="shared" si="4"/>
        <v>0.44998199999999999</v>
      </c>
      <c r="Q15" s="1">
        <f t="shared" si="4"/>
        <v>0.42921359999999997</v>
      </c>
      <c r="R15" s="1">
        <f t="shared" si="4"/>
        <v>0.41190659999999996</v>
      </c>
      <c r="S15" s="1">
        <f t="shared" si="4"/>
        <v>0.39286889999999997</v>
      </c>
      <c r="T15" s="1">
        <f t="shared" si="4"/>
        <v>0.37729259999999998</v>
      </c>
      <c r="U15" s="1">
        <f t="shared" si="4"/>
        <v>0.35998559999999996</v>
      </c>
    </row>
    <row r="16" spans="1:21" x14ac:dyDescent="0.35">
      <c r="A16">
        <v>120</v>
      </c>
      <c r="B16" s="3">
        <v>0.30499999999999999</v>
      </c>
      <c r="C16" s="3">
        <v>0.29099999999999998</v>
      </c>
      <c r="D16" s="3">
        <v>0.27700000000000002</v>
      </c>
      <c r="E16" s="3">
        <v>0.26500000000000001</v>
      </c>
      <c r="F16" s="3">
        <v>0.253</v>
      </c>
      <c r="G16" s="3">
        <v>0.24199999999999999</v>
      </c>
      <c r="H16" s="3">
        <v>0.23</v>
      </c>
      <c r="I16" s="3">
        <v>0.22</v>
      </c>
      <c r="J16" s="3">
        <v>0.21</v>
      </c>
      <c r="L16" s="1">
        <f t="shared" si="1"/>
        <v>48.888888888888886</v>
      </c>
      <c r="M16" s="1">
        <f t="shared" si="5"/>
        <v>0.52786349999999993</v>
      </c>
      <c r="N16" s="1">
        <f t="shared" si="4"/>
        <v>0.50363369999999996</v>
      </c>
      <c r="O16" s="1">
        <f t="shared" si="4"/>
        <v>0.47940389999999999</v>
      </c>
      <c r="P16" s="1">
        <f t="shared" si="4"/>
        <v>0.45863549999999997</v>
      </c>
      <c r="Q16" s="1">
        <f t="shared" si="4"/>
        <v>0.43786709999999995</v>
      </c>
      <c r="R16" s="1">
        <f t="shared" si="4"/>
        <v>0.41882939999999996</v>
      </c>
      <c r="S16" s="1">
        <f t="shared" si="4"/>
        <v>0.398061</v>
      </c>
      <c r="T16" s="1">
        <f t="shared" si="4"/>
        <v>0.38075399999999998</v>
      </c>
      <c r="U16" s="1">
        <f t="shared" si="4"/>
        <v>0.36344699999999996</v>
      </c>
    </row>
    <row r="17" spans="1:21" x14ac:dyDescent="0.35">
      <c r="A17">
        <v>140</v>
      </c>
      <c r="B17" s="3">
        <v>0.311</v>
      </c>
      <c r="C17" s="3">
        <v>0.29699999999999999</v>
      </c>
      <c r="D17" s="3">
        <v>0.28199999999999997</v>
      </c>
      <c r="E17" s="3">
        <v>0.26900000000000002</v>
      </c>
      <c r="F17" s="3">
        <v>0.25600000000000001</v>
      </c>
      <c r="G17" s="3">
        <v>0.245</v>
      </c>
      <c r="H17" s="3">
        <v>0.23300000000000001</v>
      </c>
      <c r="I17" s="3">
        <v>0.223</v>
      </c>
      <c r="J17" s="3">
        <v>0.21299999999999999</v>
      </c>
      <c r="L17" s="1">
        <f t="shared" si="1"/>
        <v>60</v>
      </c>
      <c r="M17" s="1">
        <f t="shared" si="5"/>
        <v>0.5382477</v>
      </c>
      <c r="N17" s="1">
        <f t="shared" si="4"/>
        <v>0.51401789999999992</v>
      </c>
      <c r="O17" s="1">
        <f t="shared" si="4"/>
        <v>0.48805739999999992</v>
      </c>
      <c r="P17" s="1">
        <f t="shared" si="4"/>
        <v>0.46555829999999998</v>
      </c>
      <c r="Q17" s="1">
        <f t="shared" si="4"/>
        <v>0.44305919999999999</v>
      </c>
      <c r="R17" s="1">
        <f t="shared" si="4"/>
        <v>0.4240215</v>
      </c>
      <c r="S17" s="1">
        <f t="shared" si="4"/>
        <v>0.40325309999999998</v>
      </c>
      <c r="T17" s="1">
        <f t="shared" si="4"/>
        <v>0.38594609999999996</v>
      </c>
      <c r="U17" s="1">
        <f t="shared" si="4"/>
        <v>0.3686391</v>
      </c>
    </row>
    <row r="18" spans="1:21" x14ac:dyDescent="0.35">
      <c r="A18">
        <v>160</v>
      </c>
      <c r="B18" s="3">
        <v>0.315</v>
      </c>
      <c r="C18" s="3">
        <v>0.3</v>
      </c>
      <c r="D18" s="3">
        <v>0.28499999999999998</v>
      </c>
      <c r="E18" s="3">
        <v>0.27200000000000002</v>
      </c>
      <c r="F18" s="3">
        <v>0.25900000000000001</v>
      </c>
      <c r="G18" s="3">
        <v>0.248</v>
      </c>
      <c r="H18" s="3">
        <v>0.23599999999999999</v>
      </c>
      <c r="I18" s="3">
        <v>0.22600000000000001</v>
      </c>
      <c r="J18" s="3">
        <v>0.215</v>
      </c>
      <c r="L18" s="1">
        <f t="shared" si="1"/>
        <v>71.111111111111114</v>
      </c>
      <c r="M18" s="1">
        <f t="shared" si="5"/>
        <v>0.5451705</v>
      </c>
      <c r="N18" s="1">
        <f t="shared" si="4"/>
        <v>0.51920999999999995</v>
      </c>
      <c r="O18" s="1">
        <f t="shared" si="4"/>
        <v>0.49324949999999995</v>
      </c>
      <c r="P18" s="1">
        <f t="shared" si="4"/>
        <v>0.47075040000000001</v>
      </c>
      <c r="Q18" s="1">
        <f t="shared" si="4"/>
        <v>0.44825129999999996</v>
      </c>
      <c r="R18" s="1">
        <f t="shared" si="4"/>
        <v>0.42921359999999997</v>
      </c>
      <c r="S18" s="1">
        <f t="shared" si="4"/>
        <v>0.40844519999999995</v>
      </c>
      <c r="T18" s="1">
        <f t="shared" si="4"/>
        <v>0.39113819999999999</v>
      </c>
      <c r="U18" s="1">
        <f t="shared" si="4"/>
        <v>0.3721005</v>
      </c>
    </row>
    <row r="19" spans="1:21" x14ac:dyDescent="0.35">
      <c r="A19">
        <v>180</v>
      </c>
      <c r="B19" s="3">
        <v>0.318</v>
      </c>
      <c r="C19" s="3">
        <v>0.30299999999999999</v>
      </c>
      <c r="D19" s="3">
        <v>0.28799999999999998</v>
      </c>
      <c r="E19" s="3">
        <v>0.27500000000000002</v>
      </c>
      <c r="F19" s="3">
        <v>0.26200000000000001</v>
      </c>
      <c r="G19" s="3">
        <v>0.25</v>
      </c>
      <c r="H19" s="3">
        <v>0.23799999999999999</v>
      </c>
      <c r="I19" s="3">
        <v>0.22800000000000001</v>
      </c>
      <c r="J19" s="3">
        <v>0.217</v>
      </c>
      <c r="L19" s="1">
        <f t="shared" si="1"/>
        <v>82.222222222222229</v>
      </c>
      <c r="M19" s="1">
        <f t="shared" si="5"/>
        <v>0.55036259999999992</v>
      </c>
      <c r="N19" s="1">
        <f t="shared" si="4"/>
        <v>0.52440209999999998</v>
      </c>
      <c r="O19" s="1">
        <f t="shared" si="4"/>
        <v>0.49844159999999993</v>
      </c>
      <c r="P19" s="1">
        <f t="shared" si="4"/>
        <v>0.47594249999999999</v>
      </c>
      <c r="Q19" s="1">
        <f t="shared" si="4"/>
        <v>0.4534434</v>
      </c>
      <c r="R19" s="1">
        <f t="shared" si="4"/>
        <v>0.43267499999999998</v>
      </c>
      <c r="S19" s="1">
        <f t="shared" si="4"/>
        <v>0.41190659999999996</v>
      </c>
      <c r="T19" s="1">
        <f t="shared" si="4"/>
        <v>0.39459959999999999</v>
      </c>
      <c r="U19" s="1">
        <f t="shared" si="4"/>
        <v>0.3755619</v>
      </c>
    </row>
    <row r="20" spans="1:21" x14ac:dyDescent="0.35">
      <c r="A20">
        <v>200</v>
      </c>
      <c r="B20" s="3">
        <v>0.32</v>
      </c>
      <c r="C20" s="3">
        <v>0.30499999999999999</v>
      </c>
      <c r="D20" s="3">
        <v>0.28999999999999998</v>
      </c>
      <c r="E20" s="3">
        <v>0.27700000000000002</v>
      </c>
      <c r="F20" s="3">
        <v>0.26300000000000001</v>
      </c>
      <c r="G20" s="3">
        <v>0.252</v>
      </c>
      <c r="H20" s="3">
        <v>0.24</v>
      </c>
      <c r="I20" s="3">
        <v>0.22900000000000001</v>
      </c>
      <c r="J20" s="3">
        <v>0.218</v>
      </c>
      <c r="L20" s="1">
        <f t="shared" si="1"/>
        <v>93.333333333333329</v>
      </c>
      <c r="M20" s="1">
        <f t="shared" si="5"/>
        <v>0.55382399999999998</v>
      </c>
      <c r="N20" s="1">
        <f t="shared" si="4"/>
        <v>0.52786349999999993</v>
      </c>
      <c r="O20" s="1">
        <f t="shared" si="4"/>
        <v>0.50190299999999999</v>
      </c>
      <c r="P20" s="1">
        <f t="shared" si="4"/>
        <v>0.47940389999999999</v>
      </c>
      <c r="Q20" s="1">
        <f t="shared" si="4"/>
        <v>0.45517409999999997</v>
      </c>
      <c r="R20" s="1">
        <f t="shared" si="4"/>
        <v>0.43613639999999998</v>
      </c>
      <c r="S20" s="1">
        <f t="shared" si="4"/>
        <v>0.41536799999999996</v>
      </c>
      <c r="T20" s="1">
        <f t="shared" si="4"/>
        <v>0.39633029999999997</v>
      </c>
      <c r="U20" s="1">
        <f t="shared" si="4"/>
        <v>0.37729259999999998</v>
      </c>
    </row>
    <row r="21" spans="1:21" x14ac:dyDescent="0.35">
      <c r="A21">
        <v>220</v>
      </c>
      <c r="B21" s="3">
        <v>0.32100000000000001</v>
      </c>
      <c r="C21" s="3">
        <v>0.30599999999999999</v>
      </c>
      <c r="D21" s="3">
        <v>0.29099999999999998</v>
      </c>
      <c r="E21" s="3">
        <v>0.27800000000000002</v>
      </c>
      <c r="F21" s="3">
        <v>0.26500000000000001</v>
      </c>
      <c r="G21" s="3">
        <v>0.253</v>
      </c>
      <c r="H21" s="3">
        <v>0.24</v>
      </c>
      <c r="I21" s="3">
        <v>0.23</v>
      </c>
      <c r="J21" s="3">
        <v>0.219</v>
      </c>
      <c r="L21" s="1">
        <f t="shared" si="1"/>
        <v>104.44444444444444</v>
      </c>
      <c r="M21" s="1">
        <f t="shared" si="5"/>
        <v>0.55555469999999996</v>
      </c>
      <c r="N21" s="1">
        <f t="shared" si="4"/>
        <v>0.52959420000000001</v>
      </c>
      <c r="O21" s="1">
        <f t="shared" si="4"/>
        <v>0.50363369999999996</v>
      </c>
      <c r="P21" s="1">
        <f t="shared" si="4"/>
        <v>0.48113460000000002</v>
      </c>
      <c r="Q21" s="1">
        <f t="shared" si="4"/>
        <v>0.45863549999999997</v>
      </c>
      <c r="R21" s="1">
        <f t="shared" si="4"/>
        <v>0.43786709999999995</v>
      </c>
      <c r="S21" s="1">
        <f t="shared" si="4"/>
        <v>0.41536799999999996</v>
      </c>
      <c r="T21" s="1">
        <f t="shared" si="4"/>
        <v>0.398061</v>
      </c>
      <c r="U21" s="1">
        <f t="shared" si="4"/>
        <v>0.37902329999999995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viscosity</vt:lpstr>
      <vt:lpstr>specific heat capacity</vt:lpstr>
      <vt:lpstr>density</vt:lpstr>
      <vt:lpstr>thermal conductivity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Giuffré | Elysian Aircraft</dc:creator>
  <cp:lastModifiedBy>Andrea Giuffré | Elysian Aircraft</cp:lastModifiedBy>
  <dcterms:created xsi:type="dcterms:W3CDTF">2025-08-07T14:16:09Z</dcterms:created>
  <dcterms:modified xsi:type="dcterms:W3CDTF">2025-08-12T12:57:44Z</dcterms:modified>
</cp:coreProperties>
</file>