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Projects\ModelicaProjects\DynTherM\Media\Data\"/>
    </mc:Choice>
  </mc:AlternateContent>
  <xr:revisionPtr revIDLastSave="0" documentId="13_ncr:1_{B2BFE6CA-516E-4905-9975-A0E4E65202B4}" xr6:coauthVersionLast="47" xr6:coauthVersionMax="47" xr10:uidLastSave="{00000000-0000-0000-0000-000000000000}"/>
  <bookViews>
    <workbookView xWindow="25695" yWindow="0" windowWidth="26010" windowHeight="20985" activeTab="3" xr2:uid="{32BF7C39-58A3-4B4A-A775-0F246D126BDC}"/>
  </bookViews>
  <sheets>
    <sheet name="viscosity" sheetId="1" r:id="rId1"/>
    <sheet name="specific heat capacity" sheetId="2" r:id="rId2"/>
    <sheet name="density" sheetId="3" r:id="rId3"/>
    <sheet name="thermal conductivity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4" l="1"/>
  <c r="T22" i="4"/>
  <c r="S22" i="4"/>
  <c r="R22" i="4"/>
  <c r="Q22" i="4"/>
  <c r="P22" i="4"/>
  <c r="O22" i="4"/>
  <c r="N22" i="4"/>
  <c r="M22" i="4"/>
  <c r="L22" i="4"/>
  <c r="U21" i="4"/>
  <c r="T21" i="4"/>
  <c r="S21" i="4"/>
  <c r="R21" i="4"/>
  <c r="Q21" i="4"/>
  <c r="P21" i="4"/>
  <c r="O21" i="4"/>
  <c r="N21" i="4"/>
  <c r="M21" i="4"/>
  <c r="L21" i="4"/>
  <c r="U20" i="4"/>
  <c r="T20" i="4"/>
  <c r="S20" i="4"/>
  <c r="R20" i="4"/>
  <c r="Q20" i="4"/>
  <c r="P20" i="4"/>
  <c r="O20" i="4"/>
  <c r="N20" i="4"/>
  <c r="M20" i="4"/>
  <c r="L20" i="4"/>
  <c r="U19" i="4"/>
  <c r="T19" i="4"/>
  <c r="S19" i="4"/>
  <c r="R19" i="4"/>
  <c r="Q19" i="4"/>
  <c r="P19" i="4"/>
  <c r="O19" i="4"/>
  <c r="N19" i="4"/>
  <c r="M19" i="4"/>
  <c r="L19" i="4"/>
  <c r="U18" i="4"/>
  <c r="T18" i="4"/>
  <c r="S18" i="4"/>
  <c r="R18" i="4"/>
  <c r="Q18" i="4"/>
  <c r="P18" i="4"/>
  <c r="O18" i="4"/>
  <c r="N18" i="4"/>
  <c r="M18" i="4"/>
  <c r="L18" i="4"/>
  <c r="U17" i="4"/>
  <c r="T17" i="4"/>
  <c r="S17" i="4"/>
  <c r="R17" i="4"/>
  <c r="Q17" i="4"/>
  <c r="P17" i="4"/>
  <c r="O17" i="4"/>
  <c r="N17" i="4"/>
  <c r="M17" i="4"/>
  <c r="L17" i="4"/>
  <c r="U16" i="4"/>
  <c r="T16" i="4"/>
  <c r="S16" i="4"/>
  <c r="R16" i="4"/>
  <c r="Q16" i="4"/>
  <c r="P16" i="4"/>
  <c r="O16" i="4"/>
  <c r="N16" i="4"/>
  <c r="M16" i="4"/>
  <c r="L16" i="4"/>
  <c r="U15" i="4"/>
  <c r="T15" i="4"/>
  <c r="S15" i="4"/>
  <c r="R15" i="4"/>
  <c r="Q15" i="4"/>
  <c r="P15" i="4"/>
  <c r="O15" i="4"/>
  <c r="N15" i="4"/>
  <c r="M15" i="4"/>
  <c r="L15" i="4"/>
  <c r="U14" i="4"/>
  <c r="T14" i="4"/>
  <c r="S14" i="4"/>
  <c r="R14" i="4"/>
  <c r="Q14" i="4"/>
  <c r="P14" i="4"/>
  <c r="O14" i="4"/>
  <c r="N14" i="4"/>
  <c r="M14" i="4"/>
  <c r="L14" i="4"/>
  <c r="U13" i="4"/>
  <c r="T13" i="4"/>
  <c r="S13" i="4"/>
  <c r="R13" i="4"/>
  <c r="Q13" i="4"/>
  <c r="P13" i="4"/>
  <c r="O13" i="4"/>
  <c r="N13" i="4"/>
  <c r="M13" i="4"/>
  <c r="L13" i="4"/>
  <c r="U12" i="4"/>
  <c r="T12" i="4"/>
  <c r="S12" i="4"/>
  <c r="R12" i="4"/>
  <c r="Q12" i="4"/>
  <c r="P12" i="4"/>
  <c r="O12" i="4"/>
  <c r="N12" i="4"/>
  <c r="M12" i="4"/>
  <c r="L12" i="4"/>
  <c r="U11" i="4"/>
  <c r="T11" i="4"/>
  <c r="S11" i="4"/>
  <c r="R11" i="4"/>
  <c r="Q11" i="4"/>
  <c r="P11" i="4"/>
  <c r="O11" i="4"/>
  <c r="N11" i="4"/>
  <c r="M11" i="4"/>
  <c r="L11" i="4"/>
  <c r="U10" i="4"/>
  <c r="T10" i="4"/>
  <c r="S10" i="4"/>
  <c r="R10" i="4"/>
  <c r="Q10" i="4"/>
  <c r="P10" i="4"/>
  <c r="O10" i="4"/>
  <c r="N10" i="4"/>
  <c r="M10" i="4"/>
  <c r="L10" i="4"/>
  <c r="U9" i="4"/>
  <c r="T9" i="4"/>
  <c r="S9" i="4"/>
  <c r="R9" i="4"/>
  <c r="Q9" i="4"/>
  <c r="P9" i="4"/>
  <c r="O9" i="4"/>
  <c r="N9" i="4"/>
  <c r="M9" i="4"/>
  <c r="L9" i="4"/>
  <c r="U8" i="4"/>
  <c r="T8" i="4"/>
  <c r="S8" i="4"/>
  <c r="R8" i="4"/>
  <c r="Q8" i="4"/>
  <c r="P8" i="4"/>
  <c r="O8" i="4"/>
  <c r="N8" i="4"/>
  <c r="M8" i="4"/>
  <c r="L8" i="4"/>
  <c r="U7" i="4"/>
  <c r="T7" i="4"/>
  <c r="S7" i="4"/>
  <c r="R7" i="4"/>
  <c r="Q7" i="4"/>
  <c r="P7" i="4"/>
  <c r="O7" i="4"/>
  <c r="N7" i="4"/>
  <c r="M7" i="4"/>
  <c r="L7" i="4"/>
  <c r="U6" i="4"/>
  <c r="T6" i="4"/>
  <c r="S6" i="4"/>
  <c r="R6" i="4"/>
  <c r="Q6" i="4"/>
  <c r="P6" i="4"/>
  <c r="O6" i="4"/>
  <c r="L6" i="4"/>
  <c r="U5" i="4"/>
  <c r="T5" i="4"/>
  <c r="S5" i="4"/>
  <c r="R5" i="4"/>
  <c r="Q5" i="4"/>
  <c r="L5" i="4"/>
  <c r="U4" i="4"/>
  <c r="T4" i="4"/>
  <c r="S4" i="4"/>
  <c r="L4" i="4"/>
  <c r="U3" i="4"/>
  <c r="L3" i="4"/>
  <c r="U2" i="4"/>
  <c r="L2" i="4"/>
  <c r="T13" i="3"/>
  <c r="T14" i="3"/>
  <c r="T15" i="3"/>
  <c r="T16" i="3"/>
  <c r="T17" i="3"/>
  <c r="T18" i="3"/>
  <c r="T19" i="3"/>
  <c r="T20" i="3"/>
  <c r="T21" i="3"/>
  <c r="T22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4" i="3"/>
  <c r="U22" i="3"/>
  <c r="R22" i="3"/>
  <c r="Q22" i="3"/>
  <c r="P22" i="3"/>
  <c r="O22" i="3"/>
  <c r="N22" i="3"/>
  <c r="M22" i="3"/>
  <c r="U22" i="2"/>
  <c r="T22" i="2"/>
  <c r="S22" i="2"/>
  <c r="R22" i="2"/>
  <c r="Q22" i="2"/>
  <c r="P22" i="2"/>
  <c r="O22" i="2"/>
  <c r="N22" i="2"/>
  <c r="M22" i="2"/>
  <c r="L22" i="3"/>
  <c r="L22" i="2"/>
  <c r="U22" i="1"/>
  <c r="T22" i="1"/>
  <c r="S22" i="1"/>
  <c r="R22" i="1"/>
  <c r="Q22" i="1"/>
  <c r="P22" i="1"/>
  <c r="O22" i="1"/>
  <c r="N22" i="1"/>
  <c r="L22" i="1"/>
  <c r="M22" i="1"/>
  <c r="U2" i="3"/>
  <c r="U3" i="3"/>
  <c r="U4" i="3"/>
  <c r="U5" i="3"/>
  <c r="U6" i="3"/>
  <c r="T4" i="3"/>
  <c r="T5" i="3"/>
  <c r="T6" i="3"/>
  <c r="R5" i="3"/>
  <c r="R6" i="3"/>
  <c r="Q5" i="3"/>
  <c r="Q6" i="3"/>
  <c r="P6" i="3"/>
  <c r="O6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T8" i="3"/>
  <c r="T9" i="3"/>
  <c r="T10" i="3"/>
  <c r="T11" i="3"/>
  <c r="T12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7" i="3"/>
  <c r="O7" i="3"/>
  <c r="P7" i="3"/>
  <c r="Q7" i="3"/>
  <c r="R7" i="3"/>
  <c r="T7" i="3"/>
  <c r="U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7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U2" i="2"/>
  <c r="U3" i="2"/>
  <c r="U4" i="2"/>
  <c r="U5" i="2"/>
  <c r="U6" i="2"/>
  <c r="T4" i="2"/>
  <c r="T5" i="2"/>
  <c r="T6" i="2"/>
  <c r="S4" i="2"/>
  <c r="S5" i="2"/>
  <c r="S6" i="2"/>
  <c r="R5" i="2"/>
  <c r="R6" i="2"/>
  <c r="Q5" i="2"/>
  <c r="Q6" i="2"/>
  <c r="P6" i="2"/>
  <c r="O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7" i="2"/>
  <c r="O7" i="2"/>
  <c r="P7" i="2"/>
  <c r="Q7" i="2"/>
  <c r="R7" i="2"/>
  <c r="S7" i="2"/>
  <c r="T7" i="2"/>
  <c r="U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7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U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U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<sst xmlns="http://schemas.openxmlformats.org/spreadsheetml/2006/main" count="304" uniqueCount="75">
  <si>
    <t>-</t>
  </si>
  <si>
    <t>20% [cP]</t>
  </si>
  <si>
    <t>25% [cP]</t>
  </si>
  <si>
    <t>30% [cP]</t>
  </si>
  <si>
    <t>35% [cP]</t>
  </si>
  <si>
    <t>40% [cP]</t>
  </si>
  <si>
    <t>45% [cP]</t>
  </si>
  <si>
    <t>50% [cP]</t>
  </si>
  <si>
    <t>55% [cP]</t>
  </si>
  <si>
    <t>60% [cP]</t>
  </si>
  <si>
    <t>20% [Pa.s]</t>
  </si>
  <si>
    <t>25% [Pa.s]</t>
  </si>
  <si>
    <t>30% [Pa.s]</t>
  </si>
  <si>
    <t>35% [Pa.s]</t>
  </si>
  <si>
    <t>40% [Pa.s]</t>
  </si>
  <si>
    <t>45% [Pa.s]</t>
  </si>
  <si>
    <t>50% [Pa.s]</t>
  </si>
  <si>
    <t>55% [Pa.s]</t>
  </si>
  <si>
    <t>60% [Pa.s]</t>
  </si>
  <si>
    <t>20% [Btu/lb.F]</t>
  </si>
  <si>
    <t>25% [Btu/(lb.F)]</t>
  </si>
  <si>
    <t>30% [Btu/(lb.F)]</t>
  </si>
  <si>
    <t>35% [Btu/(lb.F)]</t>
  </si>
  <si>
    <t>40% [Btu/(lb.F)]</t>
  </si>
  <si>
    <t>45% [Btu/(lb.F)]</t>
  </si>
  <si>
    <t>50% [Btu/(lb.F)]</t>
  </si>
  <si>
    <t>55% [Btu/(lb.F)]</t>
  </si>
  <si>
    <t>60% [Btu/(lb.F)]</t>
  </si>
  <si>
    <t>20% [J/(kg.K)]</t>
  </si>
  <si>
    <t>25% [J/(kg.K)]</t>
  </si>
  <si>
    <t>30% [J/(kg.K)]</t>
  </si>
  <si>
    <t>35% [J/(kg.K)]</t>
  </si>
  <si>
    <t>40% [J/(kg.K)]</t>
  </si>
  <si>
    <t>45% [J/(kg.K)]</t>
  </si>
  <si>
    <t>50% [J/(kg.K)]</t>
  </si>
  <si>
    <t>55% [J/(kg.K)]</t>
  </si>
  <si>
    <t>60% [J/(kg.K)]</t>
  </si>
  <si>
    <t>20% [lb/ft3]</t>
  </si>
  <si>
    <t>25% [lb/ft3]</t>
  </si>
  <si>
    <t>30% [lb/ft3]</t>
  </si>
  <si>
    <t>35% [lb/ft3]</t>
  </si>
  <si>
    <t>40% [lb/ft3]</t>
  </si>
  <si>
    <t>45% [lb/ft3]</t>
  </si>
  <si>
    <t>50% [lb/ft3]</t>
  </si>
  <si>
    <t>55% [lb/ft3]</t>
  </si>
  <si>
    <t>60% [lb/ft3]</t>
  </si>
  <si>
    <t>20% [kg/m3]</t>
  </si>
  <si>
    <t>25% [kg/m3]</t>
  </si>
  <si>
    <t>30% [kg/m3]</t>
  </si>
  <si>
    <t>35% [kg/m3]</t>
  </si>
  <si>
    <t>40% [kg/m3]</t>
  </si>
  <si>
    <t>45% [kg/m3]</t>
  </si>
  <si>
    <t>50% [kg/m3]</t>
  </si>
  <si>
    <t>55% [kg/m3]</t>
  </si>
  <si>
    <t>60% [kg/m3]</t>
  </si>
  <si>
    <t>T [degF]</t>
  </si>
  <si>
    <t>T [degC]</t>
  </si>
  <si>
    <t>20% [Btu/(hr.ft.F)]</t>
  </si>
  <si>
    <t>25% [Btu/(hr.ft.F)]</t>
  </si>
  <si>
    <t>30% [Btu/(hr.ft.F)]</t>
  </si>
  <si>
    <t>35% [Btu/(hr.ft.F)]</t>
  </si>
  <si>
    <t>40% [Btu/(hr.ft.F)]</t>
  </si>
  <si>
    <t>45% [Btu/(hr.ft.F)]</t>
  </si>
  <si>
    <t>50% [Btu/(hr.ft.F)]</t>
  </si>
  <si>
    <t>55% [Btu/(hr.ft.F)]</t>
  </si>
  <si>
    <t>60% [Btu/(hr.ft.F)]</t>
  </si>
  <si>
    <t>20% [W/(m.K)]</t>
  </si>
  <si>
    <t>25% [W/(m.K)]</t>
  </si>
  <si>
    <t>30% [W/(m.K)]</t>
  </si>
  <si>
    <t>35% [W/(m.K)]</t>
  </si>
  <si>
    <t>40% [W/(m.K)]</t>
  </si>
  <si>
    <t>45% [W/(m.K)]</t>
  </si>
  <si>
    <t>50% [W/(m.K)]</t>
  </si>
  <si>
    <t>55% [W/(m.K)]</t>
  </si>
  <si>
    <t>60% [W/(m.K)]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</si>
</sst>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viscosity!$L$7:$L$22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viscosity!$M$7:$M$22</c:f>
              <c:numCache>
                <c:formatCode>0.00000</c:formatCode>
                <c:ptCount val="16"/>
                <c:pt idx="0">
                  <c:v>5.3600000000000002E-3</c:v>
                </c:pt>
                <c:pt idx="1">
                  <c:v>4.2300000000000003E-3</c:v>
                </c:pt>
                <c:pt idx="2">
                  <c:v>3.4100000000000003E-3</c:v>
                </c:pt>
                <c:pt idx="3">
                  <c:v>2.7899999999999999E-3</c:v>
                </c:pt>
                <c:pt idx="4">
                  <c:v>2.32E-3</c:v>
                </c:pt>
                <c:pt idx="5">
                  <c:v>1.9499999999999999E-3</c:v>
                </c:pt>
                <c:pt idx="6">
                  <c:v>1.66E-3</c:v>
                </c:pt>
                <c:pt idx="7">
                  <c:v>1.4300000000000001E-3</c:v>
                </c:pt>
                <c:pt idx="8">
                  <c:v>1.25E-3</c:v>
                </c:pt>
                <c:pt idx="9">
                  <c:v>9.6999999999999994E-4</c:v>
                </c:pt>
                <c:pt idx="10">
                  <c:v>7.8000000000000009E-4</c:v>
                </c:pt>
                <c:pt idx="11">
                  <c:v>6.4000000000000005E-4</c:v>
                </c:pt>
                <c:pt idx="12">
                  <c:v>5.4000000000000001E-4</c:v>
                </c:pt>
                <c:pt idx="13">
                  <c:v>4.6000000000000001E-4</c:v>
                </c:pt>
                <c:pt idx="14">
                  <c:v>4.0000000000000002E-4</c:v>
                </c:pt>
                <c:pt idx="15">
                  <c:v>3.5999999999999997E-4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E-484F-B7B0-F116DAAC9F11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viscosity!$L$7:$L$22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viscosity!$N$7:$N$22</c:f>
              <c:numCache>
                <c:formatCode>0.00000</c:formatCode>
                <c:ptCount val="16"/>
                <c:pt idx="0">
                  <c:v>7.6299999999999996E-3</c:v>
                </c:pt>
                <c:pt idx="1">
                  <c:v>5.8500000000000002E-3</c:v>
                </c:pt>
                <c:pt idx="2">
                  <c:v>4.5799999999999999E-3</c:v>
                </c:pt>
                <c:pt idx="3">
                  <c:v>3.6600000000000001E-3</c:v>
                </c:pt>
                <c:pt idx="4">
                  <c:v>2.9700000000000004E-3</c:v>
                </c:pt>
                <c:pt idx="5">
                  <c:v>2.4500000000000004E-3</c:v>
                </c:pt>
                <c:pt idx="6">
                  <c:v>2.0499999999999997E-3</c:v>
                </c:pt>
                <c:pt idx="7">
                  <c:v>1.74E-3</c:v>
                </c:pt>
                <c:pt idx="8">
                  <c:v>1.49E-3</c:v>
                </c:pt>
                <c:pt idx="9">
                  <c:v>1.14E-3</c:v>
                </c:pt>
                <c:pt idx="10">
                  <c:v>9.0000000000000008E-4</c:v>
                </c:pt>
                <c:pt idx="11">
                  <c:v>7.2999999999999996E-4</c:v>
                </c:pt>
                <c:pt idx="12">
                  <c:v>6.0999999999999997E-4</c:v>
                </c:pt>
                <c:pt idx="13">
                  <c:v>5.2000000000000006E-4</c:v>
                </c:pt>
                <c:pt idx="14">
                  <c:v>4.5000000000000004E-4</c:v>
                </c:pt>
                <c:pt idx="15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E-484F-B7B0-F116DAAC9F11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viscosity!$L$6:$L$22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viscosity!$O$6:$O$22</c:f>
              <c:numCache>
                <c:formatCode>0.00000</c:formatCode>
                <c:ptCount val="17"/>
                <c:pt idx="0">
                  <c:v>1.34E-2</c:v>
                </c:pt>
                <c:pt idx="1">
                  <c:v>9.8900000000000012E-3</c:v>
                </c:pt>
                <c:pt idx="2">
                  <c:v>7.4600000000000005E-3</c:v>
                </c:pt>
                <c:pt idx="3">
                  <c:v>5.7499999999999999E-3</c:v>
                </c:pt>
                <c:pt idx="4">
                  <c:v>4.5199999999999997E-3</c:v>
                </c:pt>
                <c:pt idx="5">
                  <c:v>3.6200000000000004E-3</c:v>
                </c:pt>
                <c:pt idx="6">
                  <c:v>2.9399999999999999E-3</c:v>
                </c:pt>
                <c:pt idx="7">
                  <c:v>2.4300000000000003E-3</c:v>
                </c:pt>
                <c:pt idx="8">
                  <c:v>2.0400000000000001E-3</c:v>
                </c:pt>
                <c:pt idx="9">
                  <c:v>1.73E-3</c:v>
                </c:pt>
                <c:pt idx="10">
                  <c:v>1.3000000000000002E-3</c:v>
                </c:pt>
                <c:pt idx="11">
                  <c:v>1.01E-3</c:v>
                </c:pt>
                <c:pt idx="12">
                  <c:v>8.1999999999999998E-4</c:v>
                </c:pt>
                <c:pt idx="13">
                  <c:v>6.8000000000000005E-4</c:v>
                </c:pt>
                <c:pt idx="14">
                  <c:v>5.8E-4</c:v>
                </c:pt>
                <c:pt idx="15">
                  <c:v>5.0000000000000001E-4</c:v>
                </c:pt>
                <c:pt idx="16">
                  <c:v>4.4000000000000002E-4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E-484F-B7B0-F116DAAC9F11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viscosity!$L$6:$L$22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viscosity!$P$6:$P$22</c:f>
              <c:numCache>
                <c:formatCode>0.00000</c:formatCode>
                <c:ptCount val="17"/>
                <c:pt idx="0">
                  <c:v>2.0199999999999999E-2</c:v>
                </c:pt>
                <c:pt idx="1">
                  <c:v>1.4199999999999999E-2</c:v>
                </c:pt>
                <c:pt idx="2">
                  <c:v>1.03E-2</c:v>
                </c:pt>
                <c:pt idx="3">
                  <c:v>7.6800000000000002E-3</c:v>
                </c:pt>
                <c:pt idx="4">
                  <c:v>5.8700000000000002E-3</c:v>
                </c:pt>
                <c:pt idx="5">
                  <c:v>4.5900000000000003E-3</c:v>
                </c:pt>
                <c:pt idx="6">
                  <c:v>3.6600000000000001E-3</c:v>
                </c:pt>
                <c:pt idx="7">
                  <c:v>2.98E-3</c:v>
                </c:pt>
                <c:pt idx="8">
                  <c:v>2.4599999999999999E-3</c:v>
                </c:pt>
                <c:pt idx="9">
                  <c:v>2.0699999999999998E-3</c:v>
                </c:pt>
                <c:pt idx="10">
                  <c:v>1.5200000000000001E-3</c:v>
                </c:pt>
                <c:pt idx="11">
                  <c:v>1.16E-3</c:v>
                </c:pt>
                <c:pt idx="12">
                  <c:v>9.3000000000000005E-4</c:v>
                </c:pt>
                <c:pt idx="13">
                  <c:v>7.7000000000000007E-4</c:v>
                </c:pt>
                <c:pt idx="14">
                  <c:v>6.5000000000000008E-4</c:v>
                </c:pt>
                <c:pt idx="15">
                  <c:v>5.6000000000000006E-4</c:v>
                </c:pt>
                <c:pt idx="16">
                  <c:v>4.8999999999999998E-4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E-484F-B7B0-F116DAAC9F11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viscosity!$Q$5:$Q$22</c:f>
              <c:numCache>
                <c:formatCode>0.00000</c:formatCode>
                <c:ptCount val="18"/>
                <c:pt idx="0">
                  <c:v>4.0899999999999999E-2</c:v>
                </c:pt>
                <c:pt idx="1">
                  <c:v>2.7E-2</c:v>
                </c:pt>
                <c:pt idx="2">
                  <c:v>1.8499999999999999E-2</c:v>
                </c:pt>
                <c:pt idx="3">
                  <c:v>1.3100000000000001E-2</c:v>
                </c:pt>
                <c:pt idx="4">
                  <c:v>9.5999999999999992E-3</c:v>
                </c:pt>
                <c:pt idx="5">
                  <c:v>7.2100000000000003E-3</c:v>
                </c:pt>
                <c:pt idx="6">
                  <c:v>5.5599999999999998E-3</c:v>
                </c:pt>
                <c:pt idx="7">
                  <c:v>4.3800000000000002E-3</c:v>
                </c:pt>
                <c:pt idx="8">
                  <c:v>3.5200000000000001E-3</c:v>
                </c:pt>
                <c:pt idx="9">
                  <c:v>2.8799999999999997E-3</c:v>
                </c:pt>
                <c:pt idx="10">
                  <c:v>2.3999999999999998E-3</c:v>
                </c:pt>
                <c:pt idx="11">
                  <c:v>1.73E-3</c:v>
                </c:pt>
                <c:pt idx="12">
                  <c:v>1.3100000000000002E-3</c:v>
                </c:pt>
                <c:pt idx="13">
                  <c:v>1.0400000000000001E-3</c:v>
                </c:pt>
                <c:pt idx="14">
                  <c:v>8.4999999999999995E-4</c:v>
                </c:pt>
                <c:pt idx="15">
                  <c:v>7.1000000000000002E-4</c:v>
                </c:pt>
                <c:pt idx="16">
                  <c:v>6.0999999999999997E-4</c:v>
                </c:pt>
                <c:pt idx="17">
                  <c:v>5.3000000000000009E-4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CE-484F-B7B0-F116DAAC9F11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viscosity!$L$5:$L$22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viscosity!$R$5:$R$22</c:f>
              <c:numCache>
                <c:formatCode>0.00000</c:formatCode>
                <c:ptCount val="18"/>
                <c:pt idx="0">
                  <c:v>5.11E-2</c:v>
                </c:pt>
                <c:pt idx="1">
                  <c:v>3.3799999999999997E-2</c:v>
                </c:pt>
                <c:pt idx="2">
                  <c:v>2.3199999999999998E-2</c:v>
                </c:pt>
                <c:pt idx="3">
                  <c:v>1.6399999999999998E-2</c:v>
                </c:pt>
                <c:pt idx="4">
                  <c:v>1.2E-2</c:v>
                </c:pt>
                <c:pt idx="5">
                  <c:v>8.9600000000000009E-3</c:v>
                </c:pt>
                <c:pt idx="6">
                  <c:v>6.8500000000000002E-3</c:v>
                </c:pt>
                <c:pt idx="7">
                  <c:v>5.3600000000000002E-3</c:v>
                </c:pt>
                <c:pt idx="8">
                  <c:v>4.28E-3</c:v>
                </c:pt>
                <c:pt idx="9">
                  <c:v>3.48E-3</c:v>
                </c:pt>
                <c:pt idx="10">
                  <c:v>2.8799999999999997E-3</c:v>
                </c:pt>
                <c:pt idx="11">
                  <c:v>2.0499999999999997E-3</c:v>
                </c:pt>
                <c:pt idx="12">
                  <c:v>1.5300000000000001E-3</c:v>
                </c:pt>
                <c:pt idx="13">
                  <c:v>1.1999999999999999E-3</c:v>
                </c:pt>
                <c:pt idx="14">
                  <c:v>9.6999999999999994E-4</c:v>
                </c:pt>
                <c:pt idx="15">
                  <c:v>8.0000000000000004E-4</c:v>
                </c:pt>
                <c:pt idx="16">
                  <c:v>6.8000000000000005E-4</c:v>
                </c:pt>
                <c:pt idx="17">
                  <c:v>5.9000000000000003E-4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CE-484F-B7B0-F116DAAC9F11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viscosity!$L$4:$L$22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viscosity!$S$4:$S$22</c:f>
              <c:numCache>
                <c:formatCode>0.00000</c:formatCode>
                <c:ptCount val="19"/>
                <c:pt idx="0">
                  <c:v>9.6000000000000002E-2</c:v>
                </c:pt>
                <c:pt idx="1">
                  <c:v>6.13E-2</c:v>
                </c:pt>
                <c:pt idx="2">
                  <c:v>4.0600000000000004E-2</c:v>
                </c:pt>
                <c:pt idx="3">
                  <c:v>2.7800000000000002E-2</c:v>
                </c:pt>
                <c:pt idx="4">
                  <c:v>1.9699999999999999E-2</c:v>
                </c:pt>
                <c:pt idx="5">
                  <c:v>1.43E-2</c:v>
                </c:pt>
                <c:pt idx="6">
                  <c:v>1.0699999999999999E-2</c:v>
                </c:pt>
                <c:pt idx="7">
                  <c:v>8.1300000000000018E-3</c:v>
                </c:pt>
                <c:pt idx="8">
                  <c:v>6.3400000000000001E-3</c:v>
                </c:pt>
                <c:pt idx="9">
                  <c:v>5.0400000000000002E-3</c:v>
                </c:pt>
                <c:pt idx="10">
                  <c:v>4.0800000000000003E-3</c:v>
                </c:pt>
                <c:pt idx="11">
                  <c:v>3.3500000000000001E-3</c:v>
                </c:pt>
                <c:pt idx="12">
                  <c:v>2.3600000000000001E-3</c:v>
                </c:pt>
                <c:pt idx="13">
                  <c:v>1.75E-3</c:v>
                </c:pt>
                <c:pt idx="14">
                  <c:v>1.3500000000000001E-3</c:v>
                </c:pt>
                <c:pt idx="15">
                  <c:v>1.08E-3</c:v>
                </c:pt>
                <c:pt idx="16">
                  <c:v>8.8000000000000003E-4</c:v>
                </c:pt>
                <c:pt idx="17">
                  <c:v>7.3999999999999999E-4</c:v>
                </c:pt>
                <c:pt idx="18">
                  <c:v>6.4000000000000005E-4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E-484F-B7B0-F116DAAC9F11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viscosity!$L$4:$L$22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viscosity!$T$4:$T$22</c:f>
              <c:numCache>
                <c:formatCode>0.00000</c:formatCode>
                <c:ptCount val="19"/>
                <c:pt idx="0">
                  <c:v>0.14000000000000001</c:v>
                </c:pt>
                <c:pt idx="1">
                  <c:v>8.8200000000000001E-2</c:v>
                </c:pt>
                <c:pt idx="2">
                  <c:v>5.74E-2</c:v>
                </c:pt>
                <c:pt idx="3">
                  <c:v>3.8600000000000002E-2</c:v>
                </c:pt>
                <c:pt idx="4">
                  <c:v>2.6700000000000002E-2</c:v>
                </c:pt>
                <c:pt idx="5">
                  <c:v>1.9E-2</c:v>
                </c:pt>
                <c:pt idx="6">
                  <c:v>1.3900000000000001E-2</c:v>
                </c:pt>
                <c:pt idx="7">
                  <c:v>1.0400000000000001E-2</c:v>
                </c:pt>
                <c:pt idx="8">
                  <c:v>7.9299999999999995E-3</c:v>
                </c:pt>
                <c:pt idx="9">
                  <c:v>6.1900000000000002E-3</c:v>
                </c:pt>
                <c:pt idx="10">
                  <c:v>4.9299999999999995E-3</c:v>
                </c:pt>
                <c:pt idx="11">
                  <c:v>3.9900000000000005E-3</c:v>
                </c:pt>
                <c:pt idx="12">
                  <c:v>2.7400000000000002E-3</c:v>
                </c:pt>
                <c:pt idx="13">
                  <c:v>1.99E-3</c:v>
                </c:pt>
                <c:pt idx="14">
                  <c:v>1.5100000000000001E-3</c:v>
                </c:pt>
                <c:pt idx="15">
                  <c:v>1.1899999999999999E-3</c:v>
                </c:pt>
                <c:pt idx="16">
                  <c:v>9.6000000000000002E-4</c:v>
                </c:pt>
                <c:pt idx="17">
                  <c:v>8.0000000000000004E-4</c:v>
                </c:pt>
                <c:pt idx="18">
                  <c:v>6.8999999999999997E-4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E-484F-B7B0-F116DAAC9F11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viscosity!$L$2:$L$22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viscosity!$U$2:$U$22</c:f>
              <c:numCache>
                <c:formatCode>0.00000</c:formatCode>
                <c:ptCount val="21"/>
                <c:pt idx="0">
                  <c:v>0.498</c:v>
                </c:pt>
                <c:pt idx="1">
                  <c:v>0.29899999999999999</c:v>
                </c:pt>
                <c:pt idx="2">
                  <c:v>0.183</c:v>
                </c:pt>
                <c:pt idx="3">
                  <c:v>0.115</c:v>
                </c:pt>
                <c:pt idx="4">
                  <c:v>7.4200000000000002E-2</c:v>
                </c:pt>
                <c:pt idx="5">
                  <c:v>4.9299999999999997E-2</c:v>
                </c:pt>
                <c:pt idx="6">
                  <c:v>3.3700000000000001E-2</c:v>
                </c:pt>
                <c:pt idx="7">
                  <c:v>2.3699999999999999E-2</c:v>
                </c:pt>
                <c:pt idx="8">
                  <c:v>1.7100000000000001E-2</c:v>
                </c:pt>
                <c:pt idx="9">
                  <c:v>1.26E-2</c:v>
                </c:pt>
                <c:pt idx="10">
                  <c:v>9.5099999999999994E-3</c:v>
                </c:pt>
                <c:pt idx="11">
                  <c:v>7.3400000000000002E-3</c:v>
                </c:pt>
                <c:pt idx="12">
                  <c:v>5.77E-3</c:v>
                </c:pt>
                <c:pt idx="13">
                  <c:v>4.62E-3</c:v>
                </c:pt>
                <c:pt idx="14">
                  <c:v>3.1099999999999999E-3</c:v>
                </c:pt>
                <c:pt idx="15">
                  <c:v>2.2200000000000002E-3</c:v>
                </c:pt>
                <c:pt idx="16">
                  <c:v>1.66E-3</c:v>
                </c:pt>
                <c:pt idx="17">
                  <c:v>1.2900000000000001E-3</c:v>
                </c:pt>
                <c:pt idx="18">
                  <c:v>1.0400000000000001E-3</c:v>
                </c:pt>
                <c:pt idx="19">
                  <c:v>8.5999999999999998E-4</c:v>
                </c:pt>
                <c:pt idx="20">
                  <c:v>7.2999999999999996E-4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CE-484F-B7B0-F116DAAC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Viscosity [Pa.s]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'specific heat capacity'!$L$7:$L$22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'specific heat capacity'!$M$7:$M$22</c:f>
              <c:numCache>
                <c:formatCode>0.00</c:formatCode>
                <c:ptCount val="16"/>
                <c:pt idx="0">
                  <c:v>3918.096</c:v>
                </c:pt>
                <c:pt idx="1">
                  <c:v>3926.4679999999998</c:v>
                </c:pt>
                <c:pt idx="2">
                  <c:v>3939.0259999999998</c:v>
                </c:pt>
                <c:pt idx="3">
                  <c:v>3951.5839999999998</c:v>
                </c:pt>
                <c:pt idx="4">
                  <c:v>3964.1419999999998</c:v>
                </c:pt>
                <c:pt idx="5">
                  <c:v>3976.7</c:v>
                </c:pt>
                <c:pt idx="6">
                  <c:v>3989.2579999999998</c:v>
                </c:pt>
                <c:pt idx="7">
                  <c:v>4001.8159999999998</c:v>
                </c:pt>
                <c:pt idx="8">
                  <c:v>4014.3739999999998</c:v>
                </c:pt>
                <c:pt idx="9">
                  <c:v>4039.49</c:v>
                </c:pt>
                <c:pt idx="10">
                  <c:v>4060.42</c:v>
                </c:pt>
                <c:pt idx="11">
                  <c:v>4085.5360000000001</c:v>
                </c:pt>
                <c:pt idx="12">
                  <c:v>4110.652</c:v>
                </c:pt>
                <c:pt idx="13">
                  <c:v>4135.768</c:v>
                </c:pt>
                <c:pt idx="14">
                  <c:v>4160.884</c:v>
                </c:pt>
                <c:pt idx="15">
                  <c:v>4181.8140000000003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353-B2C0-65FA7D41A9D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'specific heat capacity'!$L$7:$L$22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'specific heat capacity'!$N$7:$N$22</c:f>
              <c:numCache>
                <c:formatCode>0.00</c:formatCode>
                <c:ptCount val="16"/>
                <c:pt idx="0">
                  <c:v>3846.9340000000002</c:v>
                </c:pt>
                <c:pt idx="1">
                  <c:v>3859.4920000000002</c:v>
                </c:pt>
                <c:pt idx="2">
                  <c:v>3872.05</c:v>
                </c:pt>
                <c:pt idx="3">
                  <c:v>3888.7940000000003</c:v>
                </c:pt>
                <c:pt idx="4">
                  <c:v>3901.3520000000003</c:v>
                </c:pt>
                <c:pt idx="5">
                  <c:v>3913.9100000000003</c:v>
                </c:pt>
                <c:pt idx="6">
                  <c:v>3930.654</c:v>
                </c:pt>
                <c:pt idx="7">
                  <c:v>3943.212</c:v>
                </c:pt>
                <c:pt idx="8">
                  <c:v>3955.77</c:v>
                </c:pt>
                <c:pt idx="9">
                  <c:v>3985.0719999999997</c:v>
                </c:pt>
                <c:pt idx="10">
                  <c:v>4010.1879999999996</c:v>
                </c:pt>
                <c:pt idx="11">
                  <c:v>4039.49</c:v>
                </c:pt>
                <c:pt idx="12">
                  <c:v>4068.7919999999999</c:v>
                </c:pt>
                <c:pt idx="13">
                  <c:v>4093.9079999999999</c:v>
                </c:pt>
                <c:pt idx="14">
                  <c:v>4123.21</c:v>
                </c:pt>
                <c:pt idx="15">
                  <c:v>4148.326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2-4353-B2C0-65FA7D41A9DB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'specific heat capacity'!$L$6:$L$22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'specific heat capacity'!$O$6:$O$22</c:f>
              <c:numCache>
                <c:formatCode>0.00</c:formatCode>
                <c:ptCount val="17"/>
                <c:pt idx="0">
                  <c:v>3759.0280000000002</c:v>
                </c:pt>
                <c:pt idx="1">
                  <c:v>3775.7719999999999</c:v>
                </c:pt>
                <c:pt idx="2">
                  <c:v>3792.5160000000001</c:v>
                </c:pt>
                <c:pt idx="3">
                  <c:v>3805.0740000000001</c:v>
                </c:pt>
                <c:pt idx="4">
                  <c:v>3821.8180000000002</c:v>
                </c:pt>
                <c:pt idx="5">
                  <c:v>3838.5620000000004</c:v>
                </c:pt>
                <c:pt idx="6">
                  <c:v>3851.1200000000003</c:v>
                </c:pt>
                <c:pt idx="7">
                  <c:v>3867.864</c:v>
                </c:pt>
                <c:pt idx="8">
                  <c:v>3884.6080000000002</c:v>
                </c:pt>
                <c:pt idx="9">
                  <c:v>3897.1660000000002</c:v>
                </c:pt>
                <c:pt idx="10">
                  <c:v>3930.654</c:v>
                </c:pt>
                <c:pt idx="11">
                  <c:v>3959.9559999999997</c:v>
                </c:pt>
                <c:pt idx="12">
                  <c:v>3989.2579999999998</c:v>
                </c:pt>
                <c:pt idx="13">
                  <c:v>4022.7459999999996</c:v>
                </c:pt>
                <c:pt idx="14">
                  <c:v>4052.0479999999998</c:v>
                </c:pt>
                <c:pt idx="15">
                  <c:v>4081.35</c:v>
                </c:pt>
                <c:pt idx="16">
                  <c:v>4110.652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2-4353-B2C0-65FA7D41A9DB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'specific heat capacity'!$L$6:$L$22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'specific heat capacity'!$P$6:$P$22</c:f>
              <c:numCache>
                <c:formatCode>0.00</c:formatCode>
                <c:ptCount val="17"/>
                <c:pt idx="0">
                  <c:v>3679.4940000000001</c:v>
                </c:pt>
                <c:pt idx="1">
                  <c:v>3696.2379999999998</c:v>
                </c:pt>
                <c:pt idx="2">
                  <c:v>3712.982</c:v>
                </c:pt>
                <c:pt idx="3">
                  <c:v>3729.7260000000001</c:v>
                </c:pt>
                <c:pt idx="4">
                  <c:v>3746.4700000000003</c:v>
                </c:pt>
                <c:pt idx="5">
                  <c:v>3763.2139999999999</c:v>
                </c:pt>
                <c:pt idx="6">
                  <c:v>3779.9580000000001</c:v>
                </c:pt>
                <c:pt idx="7">
                  <c:v>3796.7020000000002</c:v>
                </c:pt>
                <c:pt idx="8">
                  <c:v>3813.4459999999999</c:v>
                </c:pt>
                <c:pt idx="9">
                  <c:v>3830.19</c:v>
                </c:pt>
                <c:pt idx="10">
                  <c:v>3867.864</c:v>
                </c:pt>
                <c:pt idx="11">
                  <c:v>3897.1660000000002</c:v>
                </c:pt>
                <c:pt idx="12">
                  <c:v>3930.654</c:v>
                </c:pt>
                <c:pt idx="13">
                  <c:v>3968.328</c:v>
                </c:pt>
                <c:pt idx="14">
                  <c:v>4001.8159999999998</c:v>
                </c:pt>
                <c:pt idx="15">
                  <c:v>4031.1179999999999</c:v>
                </c:pt>
                <c:pt idx="16">
                  <c:v>4064.6059999999998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62-4353-B2C0-65FA7D41A9DB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'specific heat capacity'!$L$5:$L$22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'specific heat capacity'!$Q$5:$Q$22</c:f>
              <c:numCache>
                <c:formatCode>0.00</c:formatCode>
                <c:ptCount val="18"/>
                <c:pt idx="0">
                  <c:v>3579.0299999999997</c:v>
                </c:pt>
                <c:pt idx="1">
                  <c:v>3595.7739999999999</c:v>
                </c:pt>
                <c:pt idx="2">
                  <c:v>3616.7040000000002</c:v>
                </c:pt>
                <c:pt idx="3">
                  <c:v>3633.4479999999999</c:v>
                </c:pt>
                <c:pt idx="4">
                  <c:v>3650.192</c:v>
                </c:pt>
                <c:pt idx="5">
                  <c:v>3671.1219999999998</c:v>
                </c:pt>
                <c:pt idx="6">
                  <c:v>3687.866</c:v>
                </c:pt>
                <c:pt idx="7">
                  <c:v>3708.7959999999998</c:v>
                </c:pt>
                <c:pt idx="8">
                  <c:v>3725.54</c:v>
                </c:pt>
                <c:pt idx="9">
                  <c:v>3742.2840000000001</c:v>
                </c:pt>
                <c:pt idx="10">
                  <c:v>3763.2139999999999</c:v>
                </c:pt>
                <c:pt idx="11">
                  <c:v>3800.8879999999999</c:v>
                </c:pt>
                <c:pt idx="12">
                  <c:v>3834.3760000000002</c:v>
                </c:pt>
                <c:pt idx="13">
                  <c:v>3872.05</c:v>
                </c:pt>
                <c:pt idx="14">
                  <c:v>3909.7240000000002</c:v>
                </c:pt>
                <c:pt idx="15">
                  <c:v>3947.3979999999997</c:v>
                </c:pt>
                <c:pt idx="16">
                  <c:v>3980.886</c:v>
                </c:pt>
                <c:pt idx="17">
                  <c:v>4018.56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62-4353-B2C0-65FA7D41A9DB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'specific heat capacity'!$L$5:$L$22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'specific heat capacity'!$R$5:$R$22</c:f>
              <c:numCache>
                <c:formatCode>0.00</c:formatCode>
                <c:ptCount val="18"/>
                <c:pt idx="0">
                  <c:v>3482.752</c:v>
                </c:pt>
                <c:pt idx="1">
                  <c:v>3503.6819999999998</c:v>
                </c:pt>
                <c:pt idx="2">
                  <c:v>3524.6120000000001</c:v>
                </c:pt>
                <c:pt idx="3">
                  <c:v>3545.5419999999999</c:v>
                </c:pt>
                <c:pt idx="4">
                  <c:v>3562.2860000000001</c:v>
                </c:pt>
                <c:pt idx="5">
                  <c:v>3583.2159999999999</c:v>
                </c:pt>
                <c:pt idx="6">
                  <c:v>3604.1459999999997</c:v>
                </c:pt>
                <c:pt idx="7">
                  <c:v>3625.076</c:v>
                </c:pt>
                <c:pt idx="8">
                  <c:v>3641.82</c:v>
                </c:pt>
                <c:pt idx="9">
                  <c:v>3662.75</c:v>
                </c:pt>
                <c:pt idx="10">
                  <c:v>3683.68</c:v>
                </c:pt>
                <c:pt idx="11">
                  <c:v>3725.54</c:v>
                </c:pt>
                <c:pt idx="12">
                  <c:v>3763.2139999999999</c:v>
                </c:pt>
                <c:pt idx="13">
                  <c:v>3800.8879999999999</c:v>
                </c:pt>
                <c:pt idx="14">
                  <c:v>3842.748</c:v>
                </c:pt>
                <c:pt idx="15">
                  <c:v>3884.6080000000002</c:v>
                </c:pt>
                <c:pt idx="16">
                  <c:v>3922.2820000000002</c:v>
                </c:pt>
                <c:pt idx="17">
                  <c:v>3959.9559999999997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62-4353-B2C0-65FA7D41A9DB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'specific heat capacity'!$L$4:$L$22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'specific heat capacity'!$S$4:$S$24</c:f>
              <c:numCache>
                <c:formatCode>0.00</c:formatCode>
                <c:ptCount val="21"/>
                <c:pt idx="0">
                  <c:v>3365.5440000000003</c:v>
                </c:pt>
                <c:pt idx="1">
                  <c:v>3386.4740000000002</c:v>
                </c:pt>
                <c:pt idx="2">
                  <c:v>3407.404</c:v>
                </c:pt>
                <c:pt idx="3">
                  <c:v>3432.52</c:v>
                </c:pt>
                <c:pt idx="4">
                  <c:v>3453.45</c:v>
                </c:pt>
                <c:pt idx="5">
                  <c:v>3474.3799999999997</c:v>
                </c:pt>
                <c:pt idx="6">
                  <c:v>3495.31</c:v>
                </c:pt>
                <c:pt idx="7">
                  <c:v>3516.24</c:v>
                </c:pt>
                <c:pt idx="8">
                  <c:v>3537.17</c:v>
                </c:pt>
                <c:pt idx="9">
                  <c:v>3558.1</c:v>
                </c:pt>
                <c:pt idx="10">
                  <c:v>3579.0299999999997</c:v>
                </c:pt>
                <c:pt idx="11">
                  <c:v>3604.1459999999997</c:v>
                </c:pt>
                <c:pt idx="12">
                  <c:v>3646.0059999999999</c:v>
                </c:pt>
                <c:pt idx="13">
                  <c:v>3687.866</c:v>
                </c:pt>
                <c:pt idx="14">
                  <c:v>3729.7260000000001</c:v>
                </c:pt>
                <c:pt idx="15">
                  <c:v>3775.7719999999999</c:v>
                </c:pt>
                <c:pt idx="16">
                  <c:v>3817.6320000000001</c:v>
                </c:pt>
                <c:pt idx="17">
                  <c:v>3859.4920000000002</c:v>
                </c:pt>
                <c:pt idx="18">
                  <c:v>3901.3520000000003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62-4353-B2C0-65FA7D41A9DB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'specific heat capacity'!$L$4:$L$22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'specific heat capacity'!$T$4:$T$22</c:f>
              <c:numCache>
                <c:formatCode>0.00</c:formatCode>
                <c:ptCount val="19"/>
                <c:pt idx="0">
                  <c:v>3256.7080000000001</c:v>
                </c:pt>
                <c:pt idx="1">
                  <c:v>3281.8240000000001</c:v>
                </c:pt>
                <c:pt idx="2">
                  <c:v>3302.7540000000004</c:v>
                </c:pt>
                <c:pt idx="3">
                  <c:v>3327.8700000000003</c:v>
                </c:pt>
                <c:pt idx="4">
                  <c:v>3352.9860000000003</c:v>
                </c:pt>
                <c:pt idx="5">
                  <c:v>3373.9160000000002</c:v>
                </c:pt>
                <c:pt idx="6">
                  <c:v>3394.846</c:v>
                </c:pt>
                <c:pt idx="7">
                  <c:v>3419.962</c:v>
                </c:pt>
                <c:pt idx="8">
                  <c:v>3440.8919999999998</c:v>
                </c:pt>
                <c:pt idx="9">
                  <c:v>3466.0079999999998</c:v>
                </c:pt>
                <c:pt idx="10">
                  <c:v>3486.9379999999996</c:v>
                </c:pt>
                <c:pt idx="11">
                  <c:v>3512.0540000000001</c:v>
                </c:pt>
                <c:pt idx="12">
                  <c:v>3558.1</c:v>
                </c:pt>
                <c:pt idx="13">
                  <c:v>3604.1459999999997</c:v>
                </c:pt>
                <c:pt idx="14">
                  <c:v>3650.192</c:v>
                </c:pt>
                <c:pt idx="15">
                  <c:v>3696.2379999999998</c:v>
                </c:pt>
                <c:pt idx="16">
                  <c:v>3742.2840000000001</c:v>
                </c:pt>
                <c:pt idx="17">
                  <c:v>3788.33</c:v>
                </c:pt>
                <c:pt idx="18">
                  <c:v>3834.3760000000002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62-4353-B2C0-65FA7D41A9DB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'specific heat capacity'!$L$2:$L$22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'specific heat capacity'!$U$2:$U$22</c:f>
              <c:numCache>
                <c:formatCode>0.00</c:formatCode>
                <c:ptCount val="21"/>
                <c:pt idx="0">
                  <c:v>3097.64</c:v>
                </c:pt>
                <c:pt idx="1">
                  <c:v>3122.7559999999999</c:v>
                </c:pt>
                <c:pt idx="2">
                  <c:v>3147.8719999999998</c:v>
                </c:pt>
                <c:pt idx="3">
                  <c:v>3172.9879999999998</c:v>
                </c:pt>
                <c:pt idx="4">
                  <c:v>3198.1040000000003</c:v>
                </c:pt>
                <c:pt idx="5">
                  <c:v>3223.2200000000003</c:v>
                </c:pt>
                <c:pt idx="6">
                  <c:v>3248.3360000000002</c:v>
                </c:pt>
                <c:pt idx="7">
                  <c:v>3273.4520000000002</c:v>
                </c:pt>
                <c:pt idx="8">
                  <c:v>3294.3820000000001</c:v>
                </c:pt>
                <c:pt idx="9">
                  <c:v>3319.498</c:v>
                </c:pt>
                <c:pt idx="10">
                  <c:v>3344.614</c:v>
                </c:pt>
                <c:pt idx="11">
                  <c:v>3369.73</c:v>
                </c:pt>
                <c:pt idx="12">
                  <c:v>3394.846</c:v>
                </c:pt>
                <c:pt idx="13">
                  <c:v>3419.962</c:v>
                </c:pt>
                <c:pt idx="14">
                  <c:v>3466.0079999999998</c:v>
                </c:pt>
                <c:pt idx="15">
                  <c:v>3516.24</c:v>
                </c:pt>
                <c:pt idx="16">
                  <c:v>3566.4719999999998</c:v>
                </c:pt>
                <c:pt idx="17">
                  <c:v>3616.7040000000002</c:v>
                </c:pt>
                <c:pt idx="18">
                  <c:v>3662.75</c:v>
                </c:pt>
                <c:pt idx="19">
                  <c:v>3712.982</c:v>
                </c:pt>
                <c:pt idx="20">
                  <c:v>3763.2139999999999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62-4353-B2C0-65FA7D41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Specific heat capacity [J/(kg.K)]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density!$L$7:$L$22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density!$M$7:$M$22</c:f>
              <c:numCache>
                <c:formatCode>0.00</c:formatCode>
                <c:ptCount val="16"/>
                <c:pt idx="0">
                  <c:v>1027.68</c:v>
                </c:pt>
                <c:pt idx="1">
                  <c:v>1026.24</c:v>
                </c:pt>
                <c:pt idx="2">
                  <c:v>1024.48</c:v>
                </c:pt>
                <c:pt idx="3">
                  <c:v>1022.72</c:v>
                </c:pt>
                <c:pt idx="4">
                  <c:v>1020.64</c:v>
                </c:pt>
                <c:pt idx="5">
                  <c:v>1018.56</c:v>
                </c:pt>
                <c:pt idx="6">
                  <c:v>1016.32</c:v>
                </c:pt>
                <c:pt idx="7">
                  <c:v>1013.92</c:v>
                </c:pt>
                <c:pt idx="8">
                  <c:v>1011.2</c:v>
                </c:pt>
                <c:pt idx="9">
                  <c:v>1005.6</c:v>
                </c:pt>
                <c:pt idx="10">
                  <c:v>999.36</c:v>
                </c:pt>
                <c:pt idx="11">
                  <c:v>992.48</c:v>
                </c:pt>
                <c:pt idx="12">
                  <c:v>984.96</c:v>
                </c:pt>
                <c:pt idx="13">
                  <c:v>976.8</c:v>
                </c:pt>
                <c:pt idx="14">
                  <c:v>968</c:v>
                </c:pt>
                <c:pt idx="15">
                  <c:v>958.56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9-4A3C-A612-D86845621F9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density!$L$7:$L$22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density!$N$7:$N$22</c:f>
              <c:numCache>
                <c:formatCode>0.00</c:formatCode>
                <c:ptCount val="16"/>
                <c:pt idx="0">
                  <c:v>1033.1199999999999</c:v>
                </c:pt>
                <c:pt idx="1">
                  <c:v>1031.52</c:v>
                </c:pt>
                <c:pt idx="2">
                  <c:v>1029.5999999999999</c:v>
                </c:pt>
                <c:pt idx="3">
                  <c:v>1027.68</c:v>
                </c:pt>
                <c:pt idx="4">
                  <c:v>1025.44</c:v>
                </c:pt>
                <c:pt idx="5">
                  <c:v>1023.2</c:v>
                </c:pt>
                <c:pt idx="6">
                  <c:v>1020.8</c:v>
                </c:pt>
                <c:pt idx="7">
                  <c:v>1018.24</c:v>
                </c:pt>
                <c:pt idx="8">
                  <c:v>1015.52</c:v>
                </c:pt>
                <c:pt idx="9">
                  <c:v>1009.44</c:v>
                </c:pt>
                <c:pt idx="10">
                  <c:v>1002.88</c:v>
                </c:pt>
                <c:pt idx="11">
                  <c:v>995.68</c:v>
                </c:pt>
                <c:pt idx="12">
                  <c:v>987.84</c:v>
                </c:pt>
                <c:pt idx="13">
                  <c:v>979.36</c:v>
                </c:pt>
                <c:pt idx="14">
                  <c:v>970.24</c:v>
                </c:pt>
                <c:pt idx="15">
                  <c:v>960.48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9-4A3C-A612-D86845621F9B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density!$L$6:$L$22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density!$O$6:$O$22</c:f>
              <c:numCache>
                <c:formatCode>0.00</c:formatCode>
                <c:ptCount val="17"/>
                <c:pt idx="0">
                  <c:v>1040</c:v>
                </c:pt>
                <c:pt idx="1">
                  <c:v>1038.4000000000001</c:v>
                </c:pt>
                <c:pt idx="2">
                  <c:v>1036.6400000000001</c:v>
                </c:pt>
                <c:pt idx="3">
                  <c:v>1034.72</c:v>
                </c:pt>
                <c:pt idx="4">
                  <c:v>1032.48</c:v>
                </c:pt>
                <c:pt idx="5">
                  <c:v>1030.24</c:v>
                </c:pt>
                <c:pt idx="6">
                  <c:v>1027.8399999999999</c:v>
                </c:pt>
                <c:pt idx="7">
                  <c:v>1025.28</c:v>
                </c:pt>
                <c:pt idx="8">
                  <c:v>1022.56</c:v>
                </c:pt>
                <c:pt idx="9">
                  <c:v>1019.68</c:v>
                </c:pt>
                <c:pt idx="10">
                  <c:v>1013.28</c:v>
                </c:pt>
                <c:pt idx="11">
                  <c:v>1006.4</c:v>
                </c:pt>
                <c:pt idx="12">
                  <c:v>998.88</c:v>
                </c:pt>
                <c:pt idx="13">
                  <c:v>990.72</c:v>
                </c:pt>
                <c:pt idx="14">
                  <c:v>981.92</c:v>
                </c:pt>
                <c:pt idx="15">
                  <c:v>972.48</c:v>
                </c:pt>
                <c:pt idx="16">
                  <c:v>962.4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89-4A3C-A612-D86845621F9B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density!$L$6:$L$22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density!$P$6:$P$22</c:f>
              <c:numCache>
                <c:formatCode>0.00</c:formatCode>
                <c:ptCount val="17"/>
                <c:pt idx="0">
                  <c:v>1044.8</c:v>
                </c:pt>
                <c:pt idx="1">
                  <c:v>1043.04</c:v>
                </c:pt>
                <c:pt idx="2">
                  <c:v>1041.1199999999999</c:v>
                </c:pt>
                <c:pt idx="3">
                  <c:v>1039.04</c:v>
                </c:pt>
                <c:pt idx="4">
                  <c:v>1036.8</c:v>
                </c:pt>
                <c:pt idx="5">
                  <c:v>1034.4000000000001</c:v>
                </c:pt>
                <c:pt idx="6">
                  <c:v>1031.8399999999999</c:v>
                </c:pt>
                <c:pt idx="7">
                  <c:v>1029.1199999999999</c:v>
                </c:pt>
                <c:pt idx="8">
                  <c:v>1026.24</c:v>
                </c:pt>
                <c:pt idx="9">
                  <c:v>1023.2</c:v>
                </c:pt>
                <c:pt idx="10">
                  <c:v>1016.64</c:v>
                </c:pt>
                <c:pt idx="11">
                  <c:v>1009.44</c:v>
                </c:pt>
                <c:pt idx="12">
                  <c:v>1001.6</c:v>
                </c:pt>
                <c:pt idx="13">
                  <c:v>993.12</c:v>
                </c:pt>
                <c:pt idx="14">
                  <c:v>984</c:v>
                </c:pt>
                <c:pt idx="15">
                  <c:v>974.24</c:v>
                </c:pt>
                <c:pt idx="16">
                  <c:v>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89-4A3C-A612-D86845621F9B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density!$Q$5:$Q$22</c:f>
              <c:numCache>
                <c:formatCode>0.00</c:formatCode>
                <c:ptCount val="18"/>
                <c:pt idx="0">
                  <c:v>1051.3599999999999</c:v>
                </c:pt>
                <c:pt idx="1">
                  <c:v>1049.5999999999999</c:v>
                </c:pt>
                <c:pt idx="2">
                  <c:v>1047.68</c:v>
                </c:pt>
                <c:pt idx="3">
                  <c:v>1045.5999999999999</c:v>
                </c:pt>
                <c:pt idx="4">
                  <c:v>1043.3599999999999</c:v>
                </c:pt>
                <c:pt idx="5">
                  <c:v>1040.96</c:v>
                </c:pt>
                <c:pt idx="6">
                  <c:v>1038.4000000000001</c:v>
                </c:pt>
                <c:pt idx="7">
                  <c:v>1035.68</c:v>
                </c:pt>
                <c:pt idx="8">
                  <c:v>1032.8</c:v>
                </c:pt>
                <c:pt idx="9">
                  <c:v>1029.76</c:v>
                </c:pt>
                <c:pt idx="10">
                  <c:v>1026.56</c:v>
                </c:pt>
                <c:pt idx="11">
                  <c:v>1019.84</c:v>
                </c:pt>
                <c:pt idx="12">
                  <c:v>1012.32</c:v>
                </c:pt>
                <c:pt idx="13">
                  <c:v>1004.16</c:v>
                </c:pt>
                <c:pt idx="14">
                  <c:v>995.52</c:v>
                </c:pt>
                <c:pt idx="15">
                  <c:v>986.08</c:v>
                </c:pt>
                <c:pt idx="16">
                  <c:v>976</c:v>
                </c:pt>
                <c:pt idx="17">
                  <c:v>965.44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89-4A3C-A612-D86845621F9B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density!$L$5:$L$22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density!$R$5:$R$22</c:f>
              <c:numCache>
                <c:formatCode>0.00</c:formatCode>
                <c:ptCount val="18"/>
                <c:pt idx="0">
                  <c:v>1055.52</c:v>
                </c:pt>
                <c:pt idx="1">
                  <c:v>1053.76</c:v>
                </c:pt>
                <c:pt idx="2">
                  <c:v>1051.68</c:v>
                </c:pt>
                <c:pt idx="3">
                  <c:v>1049.44</c:v>
                </c:pt>
                <c:pt idx="4">
                  <c:v>1047.04</c:v>
                </c:pt>
                <c:pt idx="5">
                  <c:v>1044.48</c:v>
                </c:pt>
                <c:pt idx="6">
                  <c:v>1041.92</c:v>
                </c:pt>
                <c:pt idx="7">
                  <c:v>1039.04</c:v>
                </c:pt>
                <c:pt idx="8">
                  <c:v>1036</c:v>
                </c:pt>
                <c:pt idx="9">
                  <c:v>1032.8</c:v>
                </c:pt>
                <c:pt idx="10">
                  <c:v>1029.5999999999999</c:v>
                </c:pt>
                <c:pt idx="11">
                  <c:v>1022.4</c:v>
                </c:pt>
                <c:pt idx="12">
                  <c:v>1014.72</c:v>
                </c:pt>
                <c:pt idx="13">
                  <c:v>1006.4</c:v>
                </c:pt>
                <c:pt idx="14">
                  <c:v>997.44</c:v>
                </c:pt>
                <c:pt idx="15">
                  <c:v>987.68</c:v>
                </c:pt>
                <c:pt idx="16">
                  <c:v>977.44</c:v>
                </c:pt>
                <c:pt idx="17">
                  <c:v>966.56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89-4A3C-A612-D86845621F9B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density!$L$4:$L$22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density!$S$4:$S$22</c:f>
              <c:numCache>
                <c:formatCode>0.00</c:formatCode>
                <c:ptCount val="19"/>
                <c:pt idx="0">
                  <c:v>1061.5999999999999</c:v>
                </c:pt>
                <c:pt idx="1">
                  <c:v>1059.68</c:v>
                </c:pt>
                <c:pt idx="2">
                  <c:v>1057.76</c:v>
                </c:pt>
                <c:pt idx="3">
                  <c:v>1055.52</c:v>
                </c:pt>
                <c:pt idx="4">
                  <c:v>1053.1199999999999</c:v>
                </c:pt>
                <c:pt idx="5">
                  <c:v>1050.72</c:v>
                </c:pt>
                <c:pt idx="6">
                  <c:v>1048</c:v>
                </c:pt>
                <c:pt idx="7">
                  <c:v>1045.28</c:v>
                </c:pt>
                <c:pt idx="8">
                  <c:v>1042.24</c:v>
                </c:pt>
                <c:pt idx="9">
                  <c:v>1039.2</c:v>
                </c:pt>
                <c:pt idx="10">
                  <c:v>1035.8399999999999</c:v>
                </c:pt>
                <c:pt idx="11">
                  <c:v>1032.48</c:v>
                </c:pt>
                <c:pt idx="12">
                  <c:v>1024.96</c:v>
                </c:pt>
                <c:pt idx="13">
                  <c:v>1017.12</c:v>
                </c:pt>
                <c:pt idx="14">
                  <c:v>1008.48</c:v>
                </c:pt>
                <c:pt idx="15">
                  <c:v>999.2</c:v>
                </c:pt>
                <c:pt idx="16">
                  <c:v>989.28</c:v>
                </c:pt>
                <c:pt idx="17">
                  <c:v>978.72</c:v>
                </c:pt>
                <c:pt idx="18">
                  <c:v>967.52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89-4A3C-A612-D86845621F9B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density!$L$4:$L$22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density!$T$4:$T$22</c:f>
              <c:numCache>
                <c:formatCode>0.00</c:formatCode>
                <c:ptCount val="19"/>
                <c:pt idx="0">
                  <c:v>1065.28</c:v>
                </c:pt>
                <c:pt idx="1">
                  <c:v>1063.3599999999999</c:v>
                </c:pt>
                <c:pt idx="2">
                  <c:v>1061.28</c:v>
                </c:pt>
                <c:pt idx="3">
                  <c:v>1058.8800000000001</c:v>
                </c:pt>
                <c:pt idx="4">
                  <c:v>1056.32</c:v>
                </c:pt>
                <c:pt idx="5">
                  <c:v>1053.76</c:v>
                </c:pt>
                <c:pt idx="6">
                  <c:v>1051.04</c:v>
                </c:pt>
                <c:pt idx="7">
                  <c:v>1048.1600000000001</c:v>
                </c:pt>
                <c:pt idx="8">
                  <c:v>1044.96</c:v>
                </c:pt>
                <c:pt idx="9">
                  <c:v>1041.76</c:v>
                </c:pt>
                <c:pt idx="10">
                  <c:v>1038.24</c:v>
                </c:pt>
                <c:pt idx="11">
                  <c:v>1034.72</c:v>
                </c:pt>
                <c:pt idx="12">
                  <c:v>1027.04</c:v>
                </c:pt>
                <c:pt idx="13">
                  <c:v>1018.88</c:v>
                </c:pt>
                <c:pt idx="14">
                  <c:v>1010.08</c:v>
                </c:pt>
                <c:pt idx="15">
                  <c:v>1000.48</c:v>
                </c:pt>
                <c:pt idx="16">
                  <c:v>990.4</c:v>
                </c:pt>
                <c:pt idx="17">
                  <c:v>979.68</c:v>
                </c:pt>
                <c:pt idx="18">
                  <c:v>968.16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89-4A3C-A612-D86845621F9B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density!$L$2:$L$22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density!$U$2:$U$22</c:f>
              <c:numCache>
                <c:formatCode>0.00</c:formatCode>
                <c:ptCount val="21"/>
                <c:pt idx="0">
                  <c:v>1072.8</c:v>
                </c:pt>
                <c:pt idx="1">
                  <c:v>1070.8800000000001</c:v>
                </c:pt>
                <c:pt idx="2">
                  <c:v>1068.96</c:v>
                </c:pt>
                <c:pt idx="3">
                  <c:v>1066.8800000000001</c:v>
                </c:pt>
                <c:pt idx="4">
                  <c:v>1064.6400000000001</c:v>
                </c:pt>
                <c:pt idx="5">
                  <c:v>1062.08</c:v>
                </c:pt>
                <c:pt idx="6">
                  <c:v>1059.52</c:v>
                </c:pt>
                <c:pt idx="7">
                  <c:v>1056.8</c:v>
                </c:pt>
                <c:pt idx="8">
                  <c:v>1053.92</c:v>
                </c:pt>
                <c:pt idx="9">
                  <c:v>1050.8800000000001</c:v>
                </c:pt>
                <c:pt idx="10">
                  <c:v>1047.52</c:v>
                </c:pt>
                <c:pt idx="11">
                  <c:v>1044.1600000000001</c:v>
                </c:pt>
                <c:pt idx="12">
                  <c:v>1040.6400000000001</c:v>
                </c:pt>
                <c:pt idx="13">
                  <c:v>1036.96</c:v>
                </c:pt>
                <c:pt idx="14">
                  <c:v>1029.1199999999999</c:v>
                </c:pt>
                <c:pt idx="15">
                  <c:v>1020.64</c:v>
                </c:pt>
                <c:pt idx="16">
                  <c:v>1011.52</c:v>
                </c:pt>
                <c:pt idx="17">
                  <c:v>1001.76</c:v>
                </c:pt>
                <c:pt idx="18">
                  <c:v>991.52</c:v>
                </c:pt>
                <c:pt idx="19">
                  <c:v>980.48</c:v>
                </c:pt>
                <c:pt idx="20">
                  <c:v>968.8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89-4A3C-A612-D8684562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9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Density [kg/m3]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density!$L$7:$L$22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density!$M$7:$M$22</c:f>
              <c:numCache>
                <c:formatCode>0.00</c:formatCode>
                <c:ptCount val="16"/>
                <c:pt idx="0">
                  <c:v>1027.68</c:v>
                </c:pt>
                <c:pt idx="1">
                  <c:v>1026.24</c:v>
                </c:pt>
                <c:pt idx="2">
                  <c:v>1024.48</c:v>
                </c:pt>
                <c:pt idx="3">
                  <c:v>1022.72</c:v>
                </c:pt>
                <c:pt idx="4">
                  <c:v>1020.64</c:v>
                </c:pt>
                <c:pt idx="5">
                  <c:v>1018.56</c:v>
                </c:pt>
                <c:pt idx="6">
                  <c:v>1016.32</c:v>
                </c:pt>
                <c:pt idx="7">
                  <c:v>1013.92</c:v>
                </c:pt>
                <c:pt idx="8">
                  <c:v>1011.2</c:v>
                </c:pt>
                <c:pt idx="9">
                  <c:v>1005.6</c:v>
                </c:pt>
                <c:pt idx="10">
                  <c:v>999.36</c:v>
                </c:pt>
                <c:pt idx="11">
                  <c:v>992.48</c:v>
                </c:pt>
                <c:pt idx="12">
                  <c:v>984.96</c:v>
                </c:pt>
                <c:pt idx="13">
                  <c:v>976.8</c:v>
                </c:pt>
                <c:pt idx="14">
                  <c:v>968</c:v>
                </c:pt>
                <c:pt idx="15">
                  <c:v>958.56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0-47F9-8309-5099DE210B2F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density!$L$7:$L$22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density!$N$7:$N$22</c:f>
              <c:numCache>
                <c:formatCode>0.00</c:formatCode>
                <c:ptCount val="16"/>
                <c:pt idx="0">
                  <c:v>1033.1199999999999</c:v>
                </c:pt>
                <c:pt idx="1">
                  <c:v>1031.52</c:v>
                </c:pt>
                <c:pt idx="2">
                  <c:v>1029.5999999999999</c:v>
                </c:pt>
                <c:pt idx="3">
                  <c:v>1027.68</c:v>
                </c:pt>
                <c:pt idx="4">
                  <c:v>1025.44</c:v>
                </c:pt>
                <c:pt idx="5">
                  <c:v>1023.2</c:v>
                </c:pt>
                <c:pt idx="6">
                  <c:v>1020.8</c:v>
                </c:pt>
                <c:pt idx="7">
                  <c:v>1018.24</c:v>
                </c:pt>
                <c:pt idx="8">
                  <c:v>1015.52</c:v>
                </c:pt>
                <c:pt idx="9">
                  <c:v>1009.44</c:v>
                </c:pt>
                <c:pt idx="10">
                  <c:v>1002.88</c:v>
                </c:pt>
                <c:pt idx="11">
                  <c:v>995.68</c:v>
                </c:pt>
                <c:pt idx="12">
                  <c:v>987.84</c:v>
                </c:pt>
                <c:pt idx="13">
                  <c:v>979.36</c:v>
                </c:pt>
                <c:pt idx="14">
                  <c:v>970.24</c:v>
                </c:pt>
                <c:pt idx="15">
                  <c:v>960.48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0-47F9-8309-5099DE210B2F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density!$L$6:$L$22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density!$O$6:$O$22</c:f>
              <c:numCache>
                <c:formatCode>0.00</c:formatCode>
                <c:ptCount val="17"/>
                <c:pt idx="0">
                  <c:v>1040</c:v>
                </c:pt>
                <c:pt idx="1">
                  <c:v>1038.4000000000001</c:v>
                </c:pt>
                <c:pt idx="2">
                  <c:v>1036.6400000000001</c:v>
                </c:pt>
                <c:pt idx="3">
                  <c:v>1034.72</c:v>
                </c:pt>
                <c:pt idx="4">
                  <c:v>1032.48</c:v>
                </c:pt>
                <c:pt idx="5">
                  <c:v>1030.24</c:v>
                </c:pt>
                <c:pt idx="6">
                  <c:v>1027.8399999999999</c:v>
                </c:pt>
                <c:pt idx="7">
                  <c:v>1025.28</c:v>
                </c:pt>
                <c:pt idx="8">
                  <c:v>1022.56</c:v>
                </c:pt>
                <c:pt idx="9">
                  <c:v>1019.68</c:v>
                </c:pt>
                <c:pt idx="10">
                  <c:v>1013.28</c:v>
                </c:pt>
                <c:pt idx="11">
                  <c:v>1006.4</c:v>
                </c:pt>
                <c:pt idx="12">
                  <c:v>998.88</c:v>
                </c:pt>
                <c:pt idx="13">
                  <c:v>990.72</c:v>
                </c:pt>
                <c:pt idx="14">
                  <c:v>981.92</c:v>
                </c:pt>
                <c:pt idx="15">
                  <c:v>972.48</c:v>
                </c:pt>
                <c:pt idx="16">
                  <c:v>962.4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0-47F9-8309-5099DE210B2F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density!$L$6:$L$22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density!$P$6:$P$22</c:f>
              <c:numCache>
                <c:formatCode>0.00</c:formatCode>
                <c:ptCount val="17"/>
                <c:pt idx="0">
                  <c:v>1044.8</c:v>
                </c:pt>
                <c:pt idx="1">
                  <c:v>1043.04</c:v>
                </c:pt>
                <c:pt idx="2">
                  <c:v>1041.1199999999999</c:v>
                </c:pt>
                <c:pt idx="3">
                  <c:v>1039.04</c:v>
                </c:pt>
                <c:pt idx="4">
                  <c:v>1036.8</c:v>
                </c:pt>
                <c:pt idx="5">
                  <c:v>1034.4000000000001</c:v>
                </c:pt>
                <c:pt idx="6">
                  <c:v>1031.8399999999999</c:v>
                </c:pt>
                <c:pt idx="7">
                  <c:v>1029.1199999999999</c:v>
                </c:pt>
                <c:pt idx="8">
                  <c:v>1026.24</c:v>
                </c:pt>
                <c:pt idx="9">
                  <c:v>1023.2</c:v>
                </c:pt>
                <c:pt idx="10">
                  <c:v>1016.64</c:v>
                </c:pt>
                <c:pt idx="11">
                  <c:v>1009.44</c:v>
                </c:pt>
                <c:pt idx="12">
                  <c:v>1001.6</c:v>
                </c:pt>
                <c:pt idx="13">
                  <c:v>993.12</c:v>
                </c:pt>
                <c:pt idx="14">
                  <c:v>984</c:v>
                </c:pt>
                <c:pt idx="15">
                  <c:v>974.24</c:v>
                </c:pt>
                <c:pt idx="16">
                  <c:v>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0-47F9-8309-5099DE210B2F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density!$Q$5:$Q$22</c:f>
              <c:numCache>
                <c:formatCode>0.00</c:formatCode>
                <c:ptCount val="18"/>
                <c:pt idx="0">
                  <c:v>1051.3599999999999</c:v>
                </c:pt>
                <c:pt idx="1">
                  <c:v>1049.5999999999999</c:v>
                </c:pt>
                <c:pt idx="2">
                  <c:v>1047.68</c:v>
                </c:pt>
                <c:pt idx="3">
                  <c:v>1045.5999999999999</c:v>
                </c:pt>
                <c:pt idx="4">
                  <c:v>1043.3599999999999</c:v>
                </c:pt>
                <c:pt idx="5">
                  <c:v>1040.96</c:v>
                </c:pt>
                <c:pt idx="6">
                  <c:v>1038.4000000000001</c:v>
                </c:pt>
                <c:pt idx="7">
                  <c:v>1035.68</c:v>
                </c:pt>
                <c:pt idx="8">
                  <c:v>1032.8</c:v>
                </c:pt>
                <c:pt idx="9">
                  <c:v>1029.76</c:v>
                </c:pt>
                <c:pt idx="10">
                  <c:v>1026.56</c:v>
                </c:pt>
                <c:pt idx="11">
                  <c:v>1019.84</c:v>
                </c:pt>
                <c:pt idx="12">
                  <c:v>1012.32</c:v>
                </c:pt>
                <c:pt idx="13">
                  <c:v>1004.16</c:v>
                </c:pt>
                <c:pt idx="14">
                  <c:v>995.52</c:v>
                </c:pt>
                <c:pt idx="15">
                  <c:v>986.08</c:v>
                </c:pt>
                <c:pt idx="16">
                  <c:v>976</c:v>
                </c:pt>
                <c:pt idx="17">
                  <c:v>965.44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00-47F9-8309-5099DE210B2F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density!$L$5:$L$22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density!$R$5:$R$22</c:f>
              <c:numCache>
                <c:formatCode>0.00</c:formatCode>
                <c:ptCount val="18"/>
                <c:pt idx="0">
                  <c:v>1055.52</c:v>
                </c:pt>
                <c:pt idx="1">
                  <c:v>1053.76</c:v>
                </c:pt>
                <c:pt idx="2">
                  <c:v>1051.68</c:v>
                </c:pt>
                <c:pt idx="3">
                  <c:v>1049.44</c:v>
                </c:pt>
                <c:pt idx="4">
                  <c:v>1047.04</c:v>
                </c:pt>
                <c:pt idx="5">
                  <c:v>1044.48</c:v>
                </c:pt>
                <c:pt idx="6">
                  <c:v>1041.92</c:v>
                </c:pt>
                <c:pt idx="7">
                  <c:v>1039.04</c:v>
                </c:pt>
                <c:pt idx="8">
                  <c:v>1036</c:v>
                </c:pt>
                <c:pt idx="9">
                  <c:v>1032.8</c:v>
                </c:pt>
                <c:pt idx="10">
                  <c:v>1029.5999999999999</c:v>
                </c:pt>
                <c:pt idx="11">
                  <c:v>1022.4</c:v>
                </c:pt>
                <c:pt idx="12">
                  <c:v>1014.72</c:v>
                </c:pt>
                <c:pt idx="13">
                  <c:v>1006.4</c:v>
                </c:pt>
                <c:pt idx="14">
                  <c:v>997.44</c:v>
                </c:pt>
                <c:pt idx="15">
                  <c:v>987.68</c:v>
                </c:pt>
                <c:pt idx="16">
                  <c:v>977.44</c:v>
                </c:pt>
                <c:pt idx="17">
                  <c:v>966.56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00-47F9-8309-5099DE210B2F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density!$L$4:$L$22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density!$S$4:$S$22</c:f>
              <c:numCache>
                <c:formatCode>0.00</c:formatCode>
                <c:ptCount val="19"/>
                <c:pt idx="0">
                  <c:v>1061.5999999999999</c:v>
                </c:pt>
                <c:pt idx="1">
                  <c:v>1059.68</c:v>
                </c:pt>
                <c:pt idx="2">
                  <c:v>1057.76</c:v>
                </c:pt>
                <c:pt idx="3">
                  <c:v>1055.52</c:v>
                </c:pt>
                <c:pt idx="4">
                  <c:v>1053.1199999999999</c:v>
                </c:pt>
                <c:pt idx="5">
                  <c:v>1050.72</c:v>
                </c:pt>
                <c:pt idx="6">
                  <c:v>1048</c:v>
                </c:pt>
                <c:pt idx="7">
                  <c:v>1045.28</c:v>
                </c:pt>
                <c:pt idx="8">
                  <c:v>1042.24</c:v>
                </c:pt>
                <c:pt idx="9">
                  <c:v>1039.2</c:v>
                </c:pt>
                <c:pt idx="10">
                  <c:v>1035.8399999999999</c:v>
                </c:pt>
                <c:pt idx="11">
                  <c:v>1032.48</c:v>
                </c:pt>
                <c:pt idx="12">
                  <c:v>1024.96</c:v>
                </c:pt>
                <c:pt idx="13">
                  <c:v>1017.12</c:v>
                </c:pt>
                <c:pt idx="14">
                  <c:v>1008.48</c:v>
                </c:pt>
                <c:pt idx="15">
                  <c:v>999.2</c:v>
                </c:pt>
                <c:pt idx="16">
                  <c:v>989.28</c:v>
                </c:pt>
                <c:pt idx="17">
                  <c:v>978.72</c:v>
                </c:pt>
                <c:pt idx="18">
                  <c:v>967.52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00-47F9-8309-5099DE210B2F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density!$L$4:$L$22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density!$T$4:$T$22</c:f>
              <c:numCache>
                <c:formatCode>0.00</c:formatCode>
                <c:ptCount val="19"/>
                <c:pt idx="0">
                  <c:v>1065.28</c:v>
                </c:pt>
                <c:pt idx="1">
                  <c:v>1063.3599999999999</c:v>
                </c:pt>
                <c:pt idx="2">
                  <c:v>1061.28</c:v>
                </c:pt>
                <c:pt idx="3">
                  <c:v>1058.8800000000001</c:v>
                </c:pt>
                <c:pt idx="4">
                  <c:v>1056.32</c:v>
                </c:pt>
                <c:pt idx="5">
                  <c:v>1053.76</c:v>
                </c:pt>
                <c:pt idx="6">
                  <c:v>1051.04</c:v>
                </c:pt>
                <c:pt idx="7">
                  <c:v>1048.1600000000001</c:v>
                </c:pt>
                <c:pt idx="8">
                  <c:v>1044.96</c:v>
                </c:pt>
                <c:pt idx="9">
                  <c:v>1041.76</c:v>
                </c:pt>
                <c:pt idx="10">
                  <c:v>1038.24</c:v>
                </c:pt>
                <c:pt idx="11">
                  <c:v>1034.72</c:v>
                </c:pt>
                <c:pt idx="12">
                  <c:v>1027.04</c:v>
                </c:pt>
                <c:pt idx="13">
                  <c:v>1018.88</c:v>
                </c:pt>
                <c:pt idx="14">
                  <c:v>1010.08</c:v>
                </c:pt>
                <c:pt idx="15">
                  <c:v>1000.48</c:v>
                </c:pt>
                <c:pt idx="16">
                  <c:v>990.4</c:v>
                </c:pt>
                <c:pt idx="17">
                  <c:v>979.68</c:v>
                </c:pt>
                <c:pt idx="18">
                  <c:v>968.16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00-47F9-8309-5099DE210B2F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density!$L$2:$L$22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density!$U$2:$U$22</c:f>
              <c:numCache>
                <c:formatCode>0.00</c:formatCode>
                <c:ptCount val="21"/>
                <c:pt idx="0">
                  <c:v>1072.8</c:v>
                </c:pt>
                <c:pt idx="1">
                  <c:v>1070.8800000000001</c:v>
                </c:pt>
                <c:pt idx="2">
                  <c:v>1068.96</c:v>
                </c:pt>
                <c:pt idx="3">
                  <c:v>1066.8800000000001</c:v>
                </c:pt>
                <c:pt idx="4">
                  <c:v>1064.6400000000001</c:v>
                </c:pt>
                <c:pt idx="5">
                  <c:v>1062.08</c:v>
                </c:pt>
                <c:pt idx="6">
                  <c:v>1059.52</c:v>
                </c:pt>
                <c:pt idx="7">
                  <c:v>1056.8</c:v>
                </c:pt>
                <c:pt idx="8">
                  <c:v>1053.92</c:v>
                </c:pt>
                <c:pt idx="9">
                  <c:v>1050.8800000000001</c:v>
                </c:pt>
                <c:pt idx="10">
                  <c:v>1047.52</c:v>
                </c:pt>
                <c:pt idx="11">
                  <c:v>1044.1600000000001</c:v>
                </c:pt>
                <c:pt idx="12">
                  <c:v>1040.6400000000001</c:v>
                </c:pt>
                <c:pt idx="13">
                  <c:v>1036.96</c:v>
                </c:pt>
                <c:pt idx="14">
                  <c:v>1029.1199999999999</c:v>
                </c:pt>
                <c:pt idx="15">
                  <c:v>1020.64</c:v>
                </c:pt>
                <c:pt idx="16">
                  <c:v>1011.52</c:v>
                </c:pt>
                <c:pt idx="17">
                  <c:v>1001.76</c:v>
                </c:pt>
                <c:pt idx="18">
                  <c:v>991.52</c:v>
                </c:pt>
                <c:pt idx="19">
                  <c:v>980.48</c:v>
                </c:pt>
                <c:pt idx="20">
                  <c:v>968.8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00-47F9-8309-5099DE21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9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Thermal conductivity [W/(m.K)]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25</xdr:row>
      <xdr:rowOff>39686</xdr:rowOff>
    </xdr:from>
    <xdr:to>
      <xdr:col>18</xdr:col>
      <xdr:colOff>647699</xdr:colOff>
      <xdr:row>55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573E-3E1E-D9A9-737E-20D26520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24</xdr:row>
      <xdr:rowOff>0</xdr:rowOff>
    </xdr:from>
    <xdr:to>
      <xdr:col>14</xdr:col>
      <xdr:colOff>533400</xdr:colOff>
      <xdr:row>54</xdr:row>
      <xdr:rowOff>131763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30B59-A50B-4A58-B50E-B3F11B6E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152400</xdr:rowOff>
    </xdr:from>
    <xdr:to>
      <xdr:col>14</xdr:col>
      <xdr:colOff>387350</xdr:colOff>
      <xdr:row>55</xdr:row>
      <xdr:rowOff>93663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E71C1-F88E-4394-A4E2-6DB1618D8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25</xdr:row>
      <xdr:rowOff>9525</xdr:rowOff>
    </xdr:from>
    <xdr:to>
      <xdr:col>9</xdr:col>
      <xdr:colOff>777875</xdr:colOff>
      <xdr:row>55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ADC77-C7F7-4CCB-852B-1C8B30C3A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F6C1-46B5-4F1D-947A-0E764EFDA568}">
  <dimension ref="A1:U22"/>
  <sheetViews>
    <sheetView topLeftCell="A10" workbookViewId="0">
      <selection activeCell="B43" sqref="B43"/>
    </sheetView>
  </sheetViews>
  <sheetFormatPr defaultRowHeight="15" x14ac:dyDescent="0.25"/>
  <cols>
    <col min="13" max="21" width="9.5703125" bestFit="1" customWidth="1"/>
  </cols>
  <sheetData>
    <row r="1" spans="1:21" x14ac:dyDescent="0.25">
      <c r="A1" s="4" t="s">
        <v>55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6" t="s">
        <v>56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</row>
    <row r="2" spans="1:21" x14ac:dyDescent="0.25">
      <c r="A2">
        <v>-30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498</v>
      </c>
      <c r="L2" s="1">
        <f>(A2-32)*5/9</f>
        <v>-34.444444444444443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>
        <f t="shared" ref="N2:U17" si="0">J2*0.001</f>
        <v>0.498</v>
      </c>
    </row>
    <row r="3" spans="1:21" x14ac:dyDescent="0.25">
      <c r="A3">
        <v>-20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299</v>
      </c>
      <c r="L3" s="1">
        <f t="shared" ref="L3:L22" si="1">(A3-32)*5/9</f>
        <v>-28.888888888888889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>
        <f t="shared" si="0"/>
        <v>0.29899999999999999</v>
      </c>
    </row>
    <row r="4" spans="1:21" x14ac:dyDescent="0.25">
      <c r="A4">
        <v>-10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96</v>
      </c>
      <c r="I4" s="1">
        <v>140</v>
      </c>
      <c r="J4" s="1">
        <v>183</v>
      </c>
      <c r="L4" s="1">
        <f t="shared" si="1"/>
        <v>-23.333333333333332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>
        <f t="shared" si="0"/>
        <v>9.6000000000000002E-2</v>
      </c>
      <c r="T4" s="2">
        <f t="shared" si="0"/>
        <v>0.14000000000000001</v>
      </c>
      <c r="U4" s="2">
        <f t="shared" si="0"/>
        <v>0.183</v>
      </c>
    </row>
    <row r="5" spans="1:21" x14ac:dyDescent="0.25">
      <c r="A5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40.9</v>
      </c>
      <c r="G5" s="1">
        <v>51.1</v>
      </c>
      <c r="H5" s="1">
        <v>61.3</v>
      </c>
      <c r="I5" s="1">
        <v>88.2</v>
      </c>
      <c r="J5" s="1">
        <v>115</v>
      </c>
      <c r="L5" s="1">
        <f t="shared" si="1"/>
        <v>-17.777777777777779</v>
      </c>
      <c r="M5" s="2" t="s">
        <v>0</v>
      </c>
      <c r="N5" s="2" t="s">
        <v>0</v>
      </c>
      <c r="O5" s="2" t="s">
        <v>0</v>
      </c>
      <c r="P5" s="2" t="s">
        <v>0</v>
      </c>
      <c r="Q5" s="2">
        <f t="shared" si="0"/>
        <v>4.0899999999999999E-2</v>
      </c>
      <c r="R5" s="2">
        <f t="shared" si="0"/>
        <v>5.11E-2</v>
      </c>
      <c r="S5" s="2">
        <f t="shared" si="0"/>
        <v>6.13E-2</v>
      </c>
      <c r="T5" s="2">
        <f t="shared" si="0"/>
        <v>8.8200000000000001E-2</v>
      </c>
      <c r="U5" s="2">
        <f t="shared" si="0"/>
        <v>0.115</v>
      </c>
    </row>
    <row r="6" spans="1:21" x14ac:dyDescent="0.25">
      <c r="A6">
        <v>10</v>
      </c>
      <c r="B6" s="1" t="s">
        <v>0</v>
      </c>
      <c r="C6" s="1" t="s">
        <v>0</v>
      </c>
      <c r="D6" s="1">
        <v>13.4</v>
      </c>
      <c r="E6" s="1">
        <v>20.2</v>
      </c>
      <c r="F6" s="1">
        <v>27</v>
      </c>
      <c r="G6" s="1">
        <v>33.799999999999997</v>
      </c>
      <c r="H6" s="1">
        <v>40.6</v>
      </c>
      <c r="I6" s="1">
        <v>57.4</v>
      </c>
      <c r="J6" s="1">
        <v>74.2</v>
      </c>
      <c r="L6" s="1">
        <f t="shared" si="1"/>
        <v>-12.222222222222221</v>
      </c>
      <c r="M6" s="2" t="s">
        <v>0</v>
      </c>
      <c r="N6" s="2" t="s">
        <v>0</v>
      </c>
      <c r="O6" s="2">
        <f t="shared" si="0"/>
        <v>1.34E-2</v>
      </c>
      <c r="P6" s="2">
        <f t="shared" si="0"/>
        <v>2.0199999999999999E-2</v>
      </c>
      <c r="Q6" s="2">
        <f t="shared" si="0"/>
        <v>2.7E-2</v>
      </c>
      <c r="R6" s="2">
        <f t="shared" si="0"/>
        <v>3.3799999999999997E-2</v>
      </c>
      <c r="S6" s="2">
        <f t="shared" si="0"/>
        <v>4.0600000000000004E-2</v>
      </c>
      <c r="T6" s="2">
        <f t="shared" si="0"/>
        <v>5.74E-2</v>
      </c>
      <c r="U6" s="2">
        <f t="shared" si="0"/>
        <v>7.4200000000000002E-2</v>
      </c>
    </row>
    <row r="7" spans="1:21" x14ac:dyDescent="0.25">
      <c r="A7">
        <v>20</v>
      </c>
      <c r="B7" s="1">
        <v>5.36</v>
      </c>
      <c r="C7" s="1">
        <v>7.63</v>
      </c>
      <c r="D7" s="1">
        <v>9.89</v>
      </c>
      <c r="E7" s="1">
        <v>14.2</v>
      </c>
      <c r="F7" s="1">
        <v>18.5</v>
      </c>
      <c r="G7" s="1">
        <v>23.2</v>
      </c>
      <c r="H7" s="1">
        <v>27.8</v>
      </c>
      <c r="I7" s="1">
        <v>38.6</v>
      </c>
      <c r="J7" s="1">
        <v>49.3</v>
      </c>
      <c r="L7" s="1">
        <f t="shared" si="1"/>
        <v>-6.666666666666667</v>
      </c>
      <c r="M7" s="2">
        <f t="shared" ref="M7:U22" si="2">B7*0.001</f>
        <v>5.3600000000000002E-3</v>
      </c>
      <c r="N7" s="2">
        <f t="shared" si="0"/>
        <v>7.6299999999999996E-3</v>
      </c>
      <c r="O7" s="2">
        <f t="shared" si="0"/>
        <v>9.8900000000000012E-3</v>
      </c>
      <c r="P7" s="2">
        <f t="shared" si="0"/>
        <v>1.4199999999999999E-2</v>
      </c>
      <c r="Q7" s="2">
        <f t="shared" si="0"/>
        <v>1.8499999999999999E-2</v>
      </c>
      <c r="R7" s="2">
        <f t="shared" si="0"/>
        <v>2.3199999999999998E-2</v>
      </c>
      <c r="S7" s="2">
        <f t="shared" si="0"/>
        <v>2.7800000000000002E-2</v>
      </c>
      <c r="T7" s="2">
        <f t="shared" si="0"/>
        <v>3.8600000000000002E-2</v>
      </c>
      <c r="U7" s="2">
        <f t="shared" si="0"/>
        <v>4.9299999999999997E-2</v>
      </c>
    </row>
    <row r="8" spans="1:21" x14ac:dyDescent="0.25">
      <c r="A8">
        <v>30</v>
      </c>
      <c r="B8" s="1">
        <v>4.2300000000000004</v>
      </c>
      <c r="C8" s="1">
        <v>5.85</v>
      </c>
      <c r="D8" s="1">
        <v>7.46</v>
      </c>
      <c r="E8" s="1">
        <v>10.3</v>
      </c>
      <c r="F8" s="1">
        <v>13.1</v>
      </c>
      <c r="G8" s="1">
        <v>16.399999999999999</v>
      </c>
      <c r="H8" s="1">
        <v>19.7</v>
      </c>
      <c r="I8" s="1">
        <v>26.7</v>
      </c>
      <c r="J8" s="1">
        <v>33.700000000000003</v>
      </c>
      <c r="L8" s="1">
        <f t="shared" si="1"/>
        <v>-1.1111111111111112</v>
      </c>
      <c r="M8" s="2">
        <f t="shared" si="2"/>
        <v>4.2300000000000003E-3</v>
      </c>
      <c r="N8" s="2">
        <f t="shared" si="0"/>
        <v>5.8500000000000002E-3</v>
      </c>
      <c r="O8" s="2">
        <f t="shared" si="0"/>
        <v>7.4600000000000005E-3</v>
      </c>
      <c r="P8" s="2">
        <f t="shared" si="0"/>
        <v>1.03E-2</v>
      </c>
      <c r="Q8" s="2">
        <f t="shared" si="0"/>
        <v>1.3100000000000001E-2</v>
      </c>
      <c r="R8" s="2">
        <f t="shared" si="0"/>
        <v>1.6399999999999998E-2</v>
      </c>
      <c r="S8" s="2">
        <f t="shared" si="0"/>
        <v>1.9699999999999999E-2</v>
      </c>
      <c r="T8" s="2">
        <f t="shared" si="0"/>
        <v>2.6700000000000002E-2</v>
      </c>
      <c r="U8" s="2">
        <f t="shared" si="0"/>
        <v>3.3700000000000001E-2</v>
      </c>
    </row>
    <row r="9" spans="1:21" x14ac:dyDescent="0.25">
      <c r="A9">
        <v>40</v>
      </c>
      <c r="B9" s="1">
        <v>3.41</v>
      </c>
      <c r="C9" s="1">
        <v>4.58</v>
      </c>
      <c r="D9" s="1">
        <v>5.75</v>
      </c>
      <c r="E9" s="1">
        <v>7.68</v>
      </c>
      <c r="F9" s="1">
        <v>9.6</v>
      </c>
      <c r="G9" s="1">
        <v>12</v>
      </c>
      <c r="H9" s="1">
        <v>14.3</v>
      </c>
      <c r="I9" s="1">
        <v>19</v>
      </c>
      <c r="J9" s="1">
        <v>23.7</v>
      </c>
      <c r="L9" s="1">
        <f t="shared" si="1"/>
        <v>4.4444444444444446</v>
      </c>
      <c r="M9" s="2">
        <f t="shared" si="2"/>
        <v>3.4100000000000003E-3</v>
      </c>
      <c r="N9" s="2">
        <f t="shared" si="0"/>
        <v>4.5799999999999999E-3</v>
      </c>
      <c r="O9" s="2">
        <f t="shared" si="0"/>
        <v>5.7499999999999999E-3</v>
      </c>
      <c r="P9" s="2">
        <f t="shared" si="0"/>
        <v>7.6800000000000002E-3</v>
      </c>
      <c r="Q9" s="2">
        <f t="shared" si="0"/>
        <v>9.5999999999999992E-3</v>
      </c>
      <c r="R9" s="2">
        <f t="shared" si="0"/>
        <v>1.2E-2</v>
      </c>
      <c r="S9" s="2">
        <f t="shared" si="0"/>
        <v>1.43E-2</v>
      </c>
      <c r="T9" s="2">
        <f t="shared" si="0"/>
        <v>1.9E-2</v>
      </c>
      <c r="U9" s="2">
        <f t="shared" si="0"/>
        <v>2.3699999999999999E-2</v>
      </c>
    </row>
    <row r="10" spans="1:21" x14ac:dyDescent="0.25">
      <c r="A10">
        <v>50</v>
      </c>
      <c r="B10" s="1">
        <v>2.79</v>
      </c>
      <c r="C10" s="1">
        <v>3.66</v>
      </c>
      <c r="D10" s="1">
        <v>4.5199999999999996</v>
      </c>
      <c r="E10" s="1">
        <v>5.87</v>
      </c>
      <c r="F10" s="1">
        <v>7.21</v>
      </c>
      <c r="G10" s="1">
        <v>8.9600000000000009</v>
      </c>
      <c r="H10" s="1">
        <v>10.7</v>
      </c>
      <c r="I10" s="1">
        <v>13.9</v>
      </c>
      <c r="J10" s="1">
        <v>17.100000000000001</v>
      </c>
      <c r="L10" s="1">
        <f t="shared" si="1"/>
        <v>10</v>
      </c>
      <c r="M10" s="2">
        <f t="shared" si="2"/>
        <v>2.7899999999999999E-3</v>
      </c>
      <c r="N10" s="2">
        <f t="shared" si="0"/>
        <v>3.6600000000000001E-3</v>
      </c>
      <c r="O10" s="2">
        <f t="shared" si="0"/>
        <v>4.5199999999999997E-3</v>
      </c>
      <c r="P10" s="2">
        <f t="shared" si="0"/>
        <v>5.8700000000000002E-3</v>
      </c>
      <c r="Q10" s="2">
        <f t="shared" si="0"/>
        <v>7.2100000000000003E-3</v>
      </c>
      <c r="R10" s="2">
        <f t="shared" si="0"/>
        <v>8.9600000000000009E-3</v>
      </c>
      <c r="S10" s="2">
        <f t="shared" si="0"/>
        <v>1.0699999999999999E-2</v>
      </c>
      <c r="T10" s="2">
        <f t="shared" si="0"/>
        <v>1.3900000000000001E-2</v>
      </c>
      <c r="U10" s="2">
        <f t="shared" si="0"/>
        <v>1.7100000000000001E-2</v>
      </c>
    </row>
    <row r="11" spans="1:21" x14ac:dyDescent="0.25">
      <c r="A11">
        <v>60</v>
      </c>
      <c r="B11" s="1">
        <v>2.3199999999999998</v>
      </c>
      <c r="C11" s="1">
        <v>2.97</v>
      </c>
      <c r="D11" s="1">
        <v>3.62</v>
      </c>
      <c r="E11" s="1">
        <v>4.59</v>
      </c>
      <c r="F11" s="1">
        <v>5.56</v>
      </c>
      <c r="G11" s="1">
        <v>6.85</v>
      </c>
      <c r="H11" s="1">
        <v>8.1300000000000008</v>
      </c>
      <c r="I11" s="1">
        <v>10.4</v>
      </c>
      <c r="J11" s="1">
        <v>12.6</v>
      </c>
      <c r="L11" s="1">
        <f t="shared" si="1"/>
        <v>15.555555555555555</v>
      </c>
      <c r="M11" s="2">
        <f t="shared" si="2"/>
        <v>2.32E-3</v>
      </c>
      <c r="N11" s="2">
        <f t="shared" si="0"/>
        <v>2.9700000000000004E-3</v>
      </c>
      <c r="O11" s="2">
        <f t="shared" si="0"/>
        <v>3.6200000000000004E-3</v>
      </c>
      <c r="P11" s="2">
        <f t="shared" si="0"/>
        <v>4.5900000000000003E-3</v>
      </c>
      <c r="Q11" s="2">
        <f t="shared" si="0"/>
        <v>5.5599999999999998E-3</v>
      </c>
      <c r="R11" s="2">
        <f t="shared" si="0"/>
        <v>6.8500000000000002E-3</v>
      </c>
      <c r="S11" s="2">
        <f t="shared" si="0"/>
        <v>8.1300000000000018E-3</v>
      </c>
      <c r="T11" s="2">
        <f t="shared" si="0"/>
        <v>1.0400000000000001E-2</v>
      </c>
      <c r="U11" s="2">
        <f t="shared" si="0"/>
        <v>1.26E-2</v>
      </c>
    </row>
    <row r="12" spans="1:21" x14ac:dyDescent="0.25">
      <c r="A12">
        <v>70</v>
      </c>
      <c r="B12" s="1">
        <v>1.95</v>
      </c>
      <c r="C12" s="1">
        <v>2.4500000000000002</v>
      </c>
      <c r="D12" s="1">
        <v>2.94</v>
      </c>
      <c r="E12" s="1">
        <v>3.66</v>
      </c>
      <c r="F12" s="1">
        <v>4.38</v>
      </c>
      <c r="G12" s="1">
        <v>5.36</v>
      </c>
      <c r="H12" s="1">
        <v>6.34</v>
      </c>
      <c r="I12" s="1">
        <v>7.93</v>
      </c>
      <c r="J12" s="1">
        <v>9.51</v>
      </c>
      <c r="L12" s="1">
        <f t="shared" si="1"/>
        <v>21.111111111111111</v>
      </c>
      <c r="M12" s="2">
        <f t="shared" si="2"/>
        <v>1.9499999999999999E-3</v>
      </c>
      <c r="N12" s="2">
        <f t="shared" si="0"/>
        <v>2.4500000000000004E-3</v>
      </c>
      <c r="O12" s="2">
        <f t="shared" si="0"/>
        <v>2.9399999999999999E-3</v>
      </c>
      <c r="P12" s="2">
        <f t="shared" si="0"/>
        <v>3.6600000000000001E-3</v>
      </c>
      <c r="Q12" s="2">
        <f t="shared" si="0"/>
        <v>4.3800000000000002E-3</v>
      </c>
      <c r="R12" s="2">
        <f t="shared" si="0"/>
        <v>5.3600000000000002E-3</v>
      </c>
      <c r="S12" s="2">
        <f t="shared" si="0"/>
        <v>6.3400000000000001E-3</v>
      </c>
      <c r="T12" s="2">
        <f t="shared" si="0"/>
        <v>7.9299999999999995E-3</v>
      </c>
      <c r="U12" s="2">
        <f t="shared" si="0"/>
        <v>9.5099999999999994E-3</v>
      </c>
    </row>
    <row r="13" spans="1:21" x14ac:dyDescent="0.25">
      <c r="A13">
        <v>80</v>
      </c>
      <c r="B13" s="1">
        <v>1.66</v>
      </c>
      <c r="C13" s="1">
        <v>2.0499999999999998</v>
      </c>
      <c r="D13" s="1">
        <v>2.4300000000000002</v>
      </c>
      <c r="E13" s="1">
        <v>2.98</v>
      </c>
      <c r="F13" s="1">
        <v>3.52</v>
      </c>
      <c r="G13" s="1">
        <v>4.28</v>
      </c>
      <c r="H13" s="1">
        <v>5.04</v>
      </c>
      <c r="I13" s="1">
        <v>6.19</v>
      </c>
      <c r="J13" s="1">
        <v>7.34</v>
      </c>
      <c r="L13" s="1">
        <f t="shared" si="1"/>
        <v>26.666666666666668</v>
      </c>
      <c r="M13" s="2">
        <f t="shared" si="2"/>
        <v>1.66E-3</v>
      </c>
      <c r="N13" s="2">
        <f t="shared" si="0"/>
        <v>2.0499999999999997E-3</v>
      </c>
      <c r="O13" s="2">
        <f t="shared" si="0"/>
        <v>2.4300000000000003E-3</v>
      </c>
      <c r="P13" s="2">
        <f t="shared" si="0"/>
        <v>2.98E-3</v>
      </c>
      <c r="Q13" s="2">
        <f t="shared" si="0"/>
        <v>3.5200000000000001E-3</v>
      </c>
      <c r="R13" s="2">
        <f t="shared" si="0"/>
        <v>4.28E-3</v>
      </c>
      <c r="S13" s="2">
        <f t="shared" si="0"/>
        <v>5.0400000000000002E-3</v>
      </c>
      <c r="T13" s="2">
        <f t="shared" si="0"/>
        <v>6.1900000000000002E-3</v>
      </c>
      <c r="U13" s="2">
        <f t="shared" si="0"/>
        <v>7.3400000000000002E-3</v>
      </c>
    </row>
    <row r="14" spans="1:21" x14ac:dyDescent="0.25">
      <c r="A14">
        <v>90</v>
      </c>
      <c r="B14" s="1">
        <v>1.43</v>
      </c>
      <c r="C14" s="1">
        <v>1.74</v>
      </c>
      <c r="D14" s="1">
        <v>2.04</v>
      </c>
      <c r="E14" s="1">
        <v>2.46</v>
      </c>
      <c r="F14" s="1">
        <v>2.88</v>
      </c>
      <c r="G14" s="1">
        <v>3.48</v>
      </c>
      <c r="H14" s="1">
        <v>4.08</v>
      </c>
      <c r="I14" s="1">
        <v>4.93</v>
      </c>
      <c r="J14" s="1">
        <v>5.77</v>
      </c>
      <c r="L14" s="1">
        <f t="shared" si="1"/>
        <v>32.222222222222221</v>
      </c>
      <c r="M14" s="2">
        <f t="shared" si="2"/>
        <v>1.4300000000000001E-3</v>
      </c>
      <c r="N14" s="2">
        <f t="shared" si="0"/>
        <v>1.74E-3</v>
      </c>
      <c r="O14" s="2">
        <f t="shared" si="0"/>
        <v>2.0400000000000001E-3</v>
      </c>
      <c r="P14" s="2">
        <f t="shared" si="0"/>
        <v>2.4599999999999999E-3</v>
      </c>
      <c r="Q14" s="2">
        <f t="shared" si="0"/>
        <v>2.8799999999999997E-3</v>
      </c>
      <c r="R14" s="2">
        <f t="shared" si="0"/>
        <v>3.48E-3</v>
      </c>
      <c r="S14" s="2">
        <f t="shared" si="0"/>
        <v>4.0800000000000003E-3</v>
      </c>
      <c r="T14" s="2">
        <f t="shared" si="0"/>
        <v>4.9299999999999995E-3</v>
      </c>
      <c r="U14" s="2">
        <f t="shared" si="0"/>
        <v>5.77E-3</v>
      </c>
    </row>
    <row r="15" spans="1:21" x14ac:dyDescent="0.25">
      <c r="A15">
        <v>100</v>
      </c>
      <c r="B15" s="1">
        <v>1.25</v>
      </c>
      <c r="C15" s="1">
        <v>1.49</v>
      </c>
      <c r="D15" s="1">
        <v>1.73</v>
      </c>
      <c r="E15" s="1">
        <v>2.0699999999999998</v>
      </c>
      <c r="F15" s="1">
        <v>2.4</v>
      </c>
      <c r="G15" s="1">
        <v>2.88</v>
      </c>
      <c r="H15" s="1">
        <v>3.35</v>
      </c>
      <c r="I15" s="1">
        <v>3.99</v>
      </c>
      <c r="J15" s="1">
        <v>4.62</v>
      </c>
      <c r="L15" s="1">
        <f t="shared" si="1"/>
        <v>37.777777777777779</v>
      </c>
      <c r="M15" s="2">
        <f t="shared" si="2"/>
        <v>1.25E-3</v>
      </c>
      <c r="N15" s="2">
        <f t="shared" si="0"/>
        <v>1.49E-3</v>
      </c>
      <c r="O15" s="2">
        <f t="shared" si="0"/>
        <v>1.73E-3</v>
      </c>
      <c r="P15" s="2">
        <f t="shared" si="0"/>
        <v>2.0699999999999998E-3</v>
      </c>
      <c r="Q15" s="2">
        <f t="shared" si="0"/>
        <v>2.3999999999999998E-3</v>
      </c>
      <c r="R15" s="2">
        <f t="shared" si="0"/>
        <v>2.8799999999999997E-3</v>
      </c>
      <c r="S15" s="2">
        <f t="shared" si="0"/>
        <v>3.3500000000000001E-3</v>
      </c>
      <c r="T15" s="2">
        <f t="shared" si="0"/>
        <v>3.9900000000000005E-3</v>
      </c>
      <c r="U15" s="2">
        <f t="shared" si="0"/>
        <v>4.62E-3</v>
      </c>
    </row>
    <row r="16" spans="1:21" x14ac:dyDescent="0.25">
      <c r="A16">
        <v>120</v>
      </c>
      <c r="B16" s="1">
        <v>0.97</v>
      </c>
      <c r="C16" s="1">
        <v>1.1399999999999999</v>
      </c>
      <c r="D16" s="1">
        <v>1.3</v>
      </c>
      <c r="E16" s="1">
        <v>1.52</v>
      </c>
      <c r="F16" s="1">
        <v>1.73</v>
      </c>
      <c r="G16" s="1">
        <v>2.0499999999999998</v>
      </c>
      <c r="H16" s="1">
        <v>2.36</v>
      </c>
      <c r="I16" s="1">
        <v>2.74</v>
      </c>
      <c r="J16" s="1">
        <v>3.11</v>
      </c>
      <c r="L16" s="1">
        <f t="shared" si="1"/>
        <v>48.888888888888886</v>
      </c>
      <c r="M16" s="2">
        <f t="shared" si="2"/>
        <v>9.6999999999999994E-4</v>
      </c>
      <c r="N16" s="2">
        <f t="shared" si="0"/>
        <v>1.14E-3</v>
      </c>
      <c r="O16" s="2">
        <f t="shared" si="0"/>
        <v>1.3000000000000002E-3</v>
      </c>
      <c r="P16" s="2">
        <f t="shared" si="0"/>
        <v>1.5200000000000001E-3</v>
      </c>
      <c r="Q16" s="2">
        <f t="shared" si="0"/>
        <v>1.73E-3</v>
      </c>
      <c r="R16" s="2">
        <f t="shared" si="0"/>
        <v>2.0499999999999997E-3</v>
      </c>
      <c r="S16" s="2">
        <f t="shared" si="0"/>
        <v>2.3600000000000001E-3</v>
      </c>
      <c r="T16" s="2">
        <f t="shared" si="0"/>
        <v>2.7400000000000002E-3</v>
      </c>
      <c r="U16" s="2">
        <f t="shared" si="0"/>
        <v>3.1099999999999999E-3</v>
      </c>
    </row>
    <row r="17" spans="1:21" x14ac:dyDescent="0.25">
      <c r="A17">
        <v>140</v>
      </c>
      <c r="B17" s="1">
        <v>0.78</v>
      </c>
      <c r="C17" s="1">
        <v>0.9</v>
      </c>
      <c r="D17" s="1">
        <v>1.01</v>
      </c>
      <c r="E17" s="1">
        <v>1.1599999999999999</v>
      </c>
      <c r="F17" s="1">
        <v>1.31</v>
      </c>
      <c r="G17" s="1">
        <v>1.53</v>
      </c>
      <c r="H17" s="1">
        <v>1.75</v>
      </c>
      <c r="I17" s="1">
        <v>1.99</v>
      </c>
      <c r="J17" s="1">
        <v>2.2200000000000002</v>
      </c>
      <c r="L17" s="1">
        <f t="shared" si="1"/>
        <v>60</v>
      </c>
      <c r="M17" s="2">
        <f t="shared" si="2"/>
        <v>7.8000000000000009E-4</v>
      </c>
      <c r="N17" s="2">
        <f t="shared" si="0"/>
        <v>9.0000000000000008E-4</v>
      </c>
      <c r="O17" s="2">
        <f t="shared" si="0"/>
        <v>1.01E-3</v>
      </c>
      <c r="P17" s="2">
        <f t="shared" si="0"/>
        <v>1.16E-3</v>
      </c>
      <c r="Q17" s="2">
        <f t="shared" si="0"/>
        <v>1.3100000000000002E-3</v>
      </c>
      <c r="R17" s="2">
        <f t="shared" si="0"/>
        <v>1.5300000000000001E-3</v>
      </c>
      <c r="S17" s="2">
        <f t="shared" si="0"/>
        <v>1.75E-3</v>
      </c>
      <c r="T17" s="2">
        <f t="shared" si="0"/>
        <v>1.99E-3</v>
      </c>
      <c r="U17" s="2">
        <f t="shared" si="0"/>
        <v>2.2200000000000002E-3</v>
      </c>
    </row>
    <row r="18" spans="1:21" x14ac:dyDescent="0.25">
      <c r="A18">
        <v>160</v>
      </c>
      <c r="B18" s="1">
        <v>0.64</v>
      </c>
      <c r="C18" s="1">
        <v>0.73</v>
      </c>
      <c r="D18" s="1">
        <v>0.82</v>
      </c>
      <c r="E18" s="1">
        <v>0.93</v>
      </c>
      <c r="F18" s="1">
        <v>1.04</v>
      </c>
      <c r="G18" s="1">
        <v>1.2</v>
      </c>
      <c r="H18" s="1">
        <v>1.35</v>
      </c>
      <c r="I18" s="1">
        <v>1.51</v>
      </c>
      <c r="J18" s="1">
        <v>1.66</v>
      </c>
      <c r="L18" s="1">
        <f t="shared" si="1"/>
        <v>71.111111111111114</v>
      </c>
      <c r="M18" s="2">
        <f t="shared" si="2"/>
        <v>6.4000000000000005E-4</v>
      </c>
      <c r="N18" s="2">
        <f t="shared" si="2"/>
        <v>7.2999999999999996E-4</v>
      </c>
      <c r="O18" s="2">
        <f t="shared" si="2"/>
        <v>8.1999999999999998E-4</v>
      </c>
      <c r="P18" s="2">
        <f t="shared" si="2"/>
        <v>9.3000000000000005E-4</v>
      </c>
      <c r="Q18" s="2">
        <f t="shared" si="2"/>
        <v>1.0400000000000001E-3</v>
      </c>
      <c r="R18" s="2">
        <f t="shared" si="2"/>
        <v>1.1999999999999999E-3</v>
      </c>
      <c r="S18" s="2">
        <f t="shared" si="2"/>
        <v>1.3500000000000001E-3</v>
      </c>
      <c r="T18" s="2">
        <f t="shared" si="2"/>
        <v>1.5100000000000001E-3</v>
      </c>
      <c r="U18" s="2">
        <f t="shared" si="2"/>
        <v>1.66E-3</v>
      </c>
    </row>
    <row r="19" spans="1:21" x14ac:dyDescent="0.25">
      <c r="A19">
        <v>180</v>
      </c>
      <c r="B19" s="1">
        <v>0.54</v>
      </c>
      <c r="C19" s="1">
        <v>0.61</v>
      </c>
      <c r="D19" s="1">
        <v>0.68</v>
      </c>
      <c r="E19" s="1">
        <v>0.77</v>
      </c>
      <c r="F19" s="1">
        <v>0.85</v>
      </c>
      <c r="G19" s="1">
        <v>0.97</v>
      </c>
      <c r="H19" s="1">
        <v>1.08</v>
      </c>
      <c r="I19" s="1">
        <v>1.19</v>
      </c>
      <c r="J19" s="1">
        <v>1.29</v>
      </c>
      <c r="L19" s="1">
        <f t="shared" si="1"/>
        <v>82.222222222222229</v>
      </c>
      <c r="M19" s="2">
        <f t="shared" si="2"/>
        <v>5.4000000000000001E-4</v>
      </c>
      <c r="N19" s="2">
        <f t="shared" si="2"/>
        <v>6.0999999999999997E-4</v>
      </c>
      <c r="O19" s="2">
        <f t="shared" si="2"/>
        <v>6.8000000000000005E-4</v>
      </c>
      <c r="P19" s="2">
        <f t="shared" si="2"/>
        <v>7.7000000000000007E-4</v>
      </c>
      <c r="Q19" s="2">
        <f t="shared" si="2"/>
        <v>8.4999999999999995E-4</v>
      </c>
      <c r="R19" s="2">
        <f t="shared" si="2"/>
        <v>9.6999999999999994E-4</v>
      </c>
      <c r="S19" s="2">
        <f t="shared" si="2"/>
        <v>1.08E-3</v>
      </c>
      <c r="T19" s="2">
        <f t="shared" si="2"/>
        <v>1.1899999999999999E-3</v>
      </c>
      <c r="U19" s="2">
        <f t="shared" si="2"/>
        <v>1.2900000000000001E-3</v>
      </c>
    </row>
    <row r="20" spans="1:21" x14ac:dyDescent="0.25">
      <c r="A20">
        <v>200</v>
      </c>
      <c r="B20" s="1">
        <v>0.46</v>
      </c>
      <c r="C20" s="1">
        <v>0.52</v>
      </c>
      <c r="D20" s="1">
        <v>0.57999999999999996</v>
      </c>
      <c r="E20" s="1">
        <v>0.65</v>
      </c>
      <c r="F20" s="1">
        <v>0.71</v>
      </c>
      <c r="G20" s="1">
        <v>0.8</v>
      </c>
      <c r="H20" s="1">
        <v>0.88</v>
      </c>
      <c r="I20" s="1">
        <v>0.96</v>
      </c>
      <c r="J20" s="1">
        <v>1.04</v>
      </c>
      <c r="L20" s="1">
        <f t="shared" si="1"/>
        <v>93.333333333333329</v>
      </c>
      <c r="M20" s="2">
        <f t="shared" si="2"/>
        <v>4.6000000000000001E-4</v>
      </c>
      <c r="N20" s="2">
        <f t="shared" si="2"/>
        <v>5.2000000000000006E-4</v>
      </c>
      <c r="O20" s="2">
        <f t="shared" si="2"/>
        <v>5.8E-4</v>
      </c>
      <c r="P20" s="2">
        <f t="shared" si="2"/>
        <v>6.5000000000000008E-4</v>
      </c>
      <c r="Q20" s="2">
        <f t="shared" si="2"/>
        <v>7.1000000000000002E-4</v>
      </c>
      <c r="R20" s="2">
        <f t="shared" si="2"/>
        <v>8.0000000000000004E-4</v>
      </c>
      <c r="S20" s="2">
        <f t="shared" si="2"/>
        <v>8.8000000000000003E-4</v>
      </c>
      <c r="T20" s="2">
        <f t="shared" si="2"/>
        <v>9.6000000000000002E-4</v>
      </c>
      <c r="U20" s="2">
        <f t="shared" si="2"/>
        <v>1.0400000000000001E-3</v>
      </c>
    </row>
    <row r="21" spans="1:21" x14ac:dyDescent="0.25">
      <c r="A21">
        <v>220</v>
      </c>
      <c r="B21" s="1">
        <v>0.4</v>
      </c>
      <c r="C21" s="1">
        <v>0.45</v>
      </c>
      <c r="D21" s="1">
        <v>0.5</v>
      </c>
      <c r="E21" s="1">
        <v>0.56000000000000005</v>
      </c>
      <c r="F21" s="1">
        <v>0.61</v>
      </c>
      <c r="G21" s="1">
        <v>0.68</v>
      </c>
      <c r="H21" s="1">
        <v>0.74</v>
      </c>
      <c r="I21" s="1">
        <v>0.8</v>
      </c>
      <c r="J21" s="1">
        <v>0.86</v>
      </c>
      <c r="L21" s="1">
        <f t="shared" si="1"/>
        <v>104.44444444444444</v>
      </c>
      <c r="M21" s="2">
        <f t="shared" si="2"/>
        <v>4.0000000000000002E-4</v>
      </c>
      <c r="N21" s="2">
        <f t="shared" si="2"/>
        <v>4.5000000000000004E-4</v>
      </c>
      <c r="O21" s="2">
        <f t="shared" si="2"/>
        <v>5.0000000000000001E-4</v>
      </c>
      <c r="P21" s="2">
        <f t="shared" si="2"/>
        <v>5.6000000000000006E-4</v>
      </c>
      <c r="Q21" s="2">
        <f t="shared" si="2"/>
        <v>6.0999999999999997E-4</v>
      </c>
      <c r="R21" s="2">
        <f t="shared" si="2"/>
        <v>6.8000000000000005E-4</v>
      </c>
      <c r="S21" s="2">
        <f t="shared" si="2"/>
        <v>7.3999999999999999E-4</v>
      </c>
      <c r="T21" s="2">
        <f t="shared" si="2"/>
        <v>8.0000000000000004E-4</v>
      </c>
      <c r="U21" s="2">
        <f>J21*0.001</f>
        <v>8.5999999999999998E-4</v>
      </c>
    </row>
    <row r="22" spans="1:21" x14ac:dyDescent="0.25">
      <c r="A22">
        <v>240</v>
      </c>
      <c r="B22" s="1">
        <v>0.36</v>
      </c>
      <c r="C22" s="1">
        <v>0.4</v>
      </c>
      <c r="D22" s="1">
        <v>0.44</v>
      </c>
      <c r="E22" s="1">
        <v>0.49</v>
      </c>
      <c r="F22" s="1">
        <v>0.53</v>
      </c>
      <c r="G22" s="1">
        <v>0.59</v>
      </c>
      <c r="H22" s="1">
        <v>0.64</v>
      </c>
      <c r="I22" s="1">
        <v>0.69</v>
      </c>
      <c r="J22" s="1">
        <v>0.73</v>
      </c>
      <c r="L22" s="1">
        <f t="shared" si="1"/>
        <v>115.55555555555556</v>
      </c>
      <c r="M22" s="2">
        <f t="shared" si="2"/>
        <v>3.5999999999999997E-4</v>
      </c>
      <c r="N22" s="2">
        <f t="shared" si="2"/>
        <v>4.0000000000000002E-4</v>
      </c>
      <c r="O22" s="2">
        <f t="shared" si="2"/>
        <v>4.4000000000000002E-4</v>
      </c>
      <c r="P22" s="2">
        <f t="shared" si="2"/>
        <v>4.8999999999999998E-4</v>
      </c>
      <c r="Q22" s="2">
        <f t="shared" si="2"/>
        <v>5.3000000000000009E-4</v>
      </c>
      <c r="R22" s="2">
        <f t="shared" si="2"/>
        <v>5.9000000000000003E-4</v>
      </c>
      <c r="S22" s="2">
        <f t="shared" si="2"/>
        <v>6.4000000000000005E-4</v>
      </c>
      <c r="T22" s="2">
        <f t="shared" si="2"/>
        <v>6.8999999999999997E-4</v>
      </c>
      <c r="U22" s="2">
        <f>J22*0.001</f>
        <v>7.2999999999999996E-4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D9D-2829-4B9D-84E4-9D141D5A3005}">
  <dimension ref="A1:U22"/>
  <sheetViews>
    <sheetView topLeftCell="C1" workbookViewId="0">
      <selection activeCell="Q38" sqref="Q38"/>
    </sheetView>
  </sheetViews>
  <sheetFormatPr defaultRowHeight="15" x14ac:dyDescent="0.25"/>
  <cols>
    <col min="2" max="2" width="12.5703125" bestFit="1" customWidth="1"/>
    <col min="3" max="10" width="13.85546875" bestFit="1" customWidth="1"/>
    <col min="13" max="21" width="12.140625" bestFit="1" customWidth="1"/>
  </cols>
  <sheetData>
    <row r="1" spans="1:21" x14ac:dyDescent="0.25">
      <c r="A1" s="4" t="s">
        <v>55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L1" s="6" t="s">
        <v>56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</row>
    <row r="2" spans="1:21" x14ac:dyDescent="0.25">
      <c r="A2">
        <v>-30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>
        <v>0.74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2" si="0">J2*4186</f>
        <v>3097.64</v>
      </c>
    </row>
    <row r="3" spans="1:21" x14ac:dyDescent="0.25">
      <c r="A3">
        <v>-20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>
        <v>0.746</v>
      </c>
      <c r="L3" s="1">
        <f t="shared" ref="L3:L22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>
        <f t="shared" si="0"/>
        <v>3122.7559999999999</v>
      </c>
    </row>
    <row r="4" spans="1:21" x14ac:dyDescent="0.25">
      <c r="A4">
        <v>-10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>
        <v>0.80400000000000005</v>
      </c>
      <c r="I4" s="3">
        <v>0.77800000000000002</v>
      </c>
      <c r="J4" s="3">
        <v>0.752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0"/>
        <v>3365.5440000000003</v>
      </c>
      <c r="T4" s="1">
        <f t="shared" si="0"/>
        <v>3256.7080000000001</v>
      </c>
      <c r="U4" s="1">
        <f t="shared" si="0"/>
        <v>3147.8719999999998</v>
      </c>
    </row>
    <row r="5" spans="1:21" x14ac:dyDescent="0.25">
      <c r="A5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>
        <v>0.85499999999999998</v>
      </c>
      <c r="G5" s="3">
        <v>0.83199999999999996</v>
      </c>
      <c r="H5" s="3">
        <v>0.80900000000000005</v>
      </c>
      <c r="I5" s="3">
        <v>0.78400000000000003</v>
      </c>
      <c r="J5" s="3">
        <v>0.75800000000000001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3579.0299999999997</v>
      </c>
      <c r="R5" s="1">
        <f t="shared" si="0"/>
        <v>3482.752</v>
      </c>
      <c r="S5" s="1">
        <f t="shared" si="0"/>
        <v>3386.4740000000002</v>
      </c>
      <c r="T5" s="1">
        <f t="shared" si="0"/>
        <v>3281.8240000000001</v>
      </c>
      <c r="U5" s="1">
        <f t="shared" si="0"/>
        <v>3172.9879999999998</v>
      </c>
    </row>
    <row r="6" spans="1:21" x14ac:dyDescent="0.25">
      <c r="A6">
        <v>10</v>
      </c>
      <c r="B6" s="3" t="s">
        <v>0</v>
      </c>
      <c r="C6" s="3" t="s">
        <v>0</v>
      </c>
      <c r="D6" s="3">
        <v>0.89800000000000002</v>
      </c>
      <c r="E6" s="3">
        <v>0.879</v>
      </c>
      <c r="F6" s="3">
        <v>0.85899999999999999</v>
      </c>
      <c r="G6" s="3">
        <v>0.83699999999999997</v>
      </c>
      <c r="H6" s="3">
        <v>0.81399999999999995</v>
      </c>
      <c r="I6" s="3">
        <v>0.78900000000000003</v>
      </c>
      <c r="J6" s="3">
        <v>0.76400000000000001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3759.0280000000002</v>
      </c>
      <c r="P6" s="1">
        <f t="shared" si="0"/>
        <v>3679.4940000000001</v>
      </c>
      <c r="Q6" s="1">
        <f t="shared" si="0"/>
        <v>3595.7739999999999</v>
      </c>
      <c r="R6" s="1">
        <f t="shared" si="0"/>
        <v>3503.6819999999998</v>
      </c>
      <c r="S6" s="1">
        <f t="shared" si="0"/>
        <v>3407.404</v>
      </c>
      <c r="T6" s="1">
        <f t="shared" si="0"/>
        <v>3302.7540000000004</v>
      </c>
      <c r="U6" s="1">
        <f t="shared" si="0"/>
        <v>3198.1040000000003</v>
      </c>
    </row>
    <row r="7" spans="1:21" x14ac:dyDescent="0.25">
      <c r="A7">
        <v>20</v>
      </c>
      <c r="B7" s="3">
        <v>0.93600000000000005</v>
      </c>
      <c r="C7" s="3">
        <v>0.91900000000000004</v>
      </c>
      <c r="D7" s="3">
        <v>0.90200000000000002</v>
      </c>
      <c r="E7" s="3">
        <v>0.88300000000000001</v>
      </c>
      <c r="F7" s="3">
        <v>0.86399999999999999</v>
      </c>
      <c r="G7" s="3">
        <v>0.84199999999999997</v>
      </c>
      <c r="H7" s="3">
        <v>0.82</v>
      </c>
      <c r="I7" s="3">
        <v>0.79500000000000004</v>
      </c>
      <c r="J7" s="3">
        <v>0.77</v>
      </c>
      <c r="L7" s="1">
        <f t="shared" si="1"/>
        <v>-6.666666666666667</v>
      </c>
      <c r="M7" s="1">
        <f>B7*4186</f>
        <v>3918.096</v>
      </c>
      <c r="N7" s="1">
        <f t="shared" si="0"/>
        <v>3846.9340000000002</v>
      </c>
      <c r="O7" s="1">
        <f t="shared" si="0"/>
        <v>3775.7719999999999</v>
      </c>
      <c r="P7" s="1">
        <f t="shared" si="0"/>
        <v>3696.2379999999998</v>
      </c>
      <c r="Q7" s="1">
        <f t="shared" si="0"/>
        <v>3616.7040000000002</v>
      </c>
      <c r="R7" s="1">
        <f t="shared" si="0"/>
        <v>3524.6120000000001</v>
      </c>
      <c r="S7" s="1">
        <f t="shared" si="0"/>
        <v>3432.52</v>
      </c>
      <c r="T7" s="1">
        <f t="shared" si="0"/>
        <v>3327.8700000000003</v>
      </c>
      <c r="U7" s="1">
        <f t="shared" si="0"/>
        <v>3223.2200000000003</v>
      </c>
    </row>
    <row r="8" spans="1:21" x14ac:dyDescent="0.25">
      <c r="A8">
        <v>30</v>
      </c>
      <c r="B8" s="3">
        <v>0.93799999999999994</v>
      </c>
      <c r="C8" s="3">
        <v>0.92200000000000004</v>
      </c>
      <c r="D8" s="3">
        <v>0.90600000000000003</v>
      </c>
      <c r="E8" s="3">
        <v>0.88700000000000001</v>
      </c>
      <c r="F8" s="3">
        <v>0.86799999999999999</v>
      </c>
      <c r="G8" s="3">
        <v>0.84699999999999998</v>
      </c>
      <c r="H8" s="3">
        <v>0.82499999999999996</v>
      </c>
      <c r="I8" s="3">
        <v>0.80100000000000005</v>
      </c>
      <c r="J8" s="3">
        <v>0.77600000000000002</v>
      </c>
      <c r="L8" s="1">
        <f t="shared" si="1"/>
        <v>-1.1111111111111112</v>
      </c>
      <c r="M8" s="1">
        <f t="shared" ref="M8:M22" si="2">B8*4186</f>
        <v>3926.4679999999998</v>
      </c>
      <c r="N8" s="1">
        <f t="shared" si="0"/>
        <v>3859.4920000000002</v>
      </c>
      <c r="O8" s="1">
        <f t="shared" si="0"/>
        <v>3792.5160000000001</v>
      </c>
      <c r="P8" s="1">
        <f t="shared" si="0"/>
        <v>3712.982</v>
      </c>
      <c r="Q8" s="1">
        <f t="shared" si="0"/>
        <v>3633.4479999999999</v>
      </c>
      <c r="R8" s="1">
        <f t="shared" si="0"/>
        <v>3545.5419999999999</v>
      </c>
      <c r="S8" s="1">
        <f t="shared" si="0"/>
        <v>3453.45</v>
      </c>
      <c r="T8" s="1">
        <f t="shared" si="0"/>
        <v>3352.9860000000003</v>
      </c>
      <c r="U8" s="1">
        <f t="shared" si="0"/>
        <v>3248.3360000000002</v>
      </c>
    </row>
    <row r="9" spans="1:21" x14ac:dyDescent="0.25">
      <c r="A9">
        <v>40</v>
      </c>
      <c r="B9" s="3">
        <v>0.94099999999999995</v>
      </c>
      <c r="C9" s="3">
        <v>0.92500000000000004</v>
      </c>
      <c r="D9" s="3">
        <v>0.90900000000000003</v>
      </c>
      <c r="E9" s="3">
        <v>0.89100000000000001</v>
      </c>
      <c r="F9" s="3">
        <v>0.872</v>
      </c>
      <c r="G9" s="3">
        <v>0.85099999999999998</v>
      </c>
      <c r="H9" s="3">
        <v>0.83</v>
      </c>
      <c r="I9" s="3">
        <v>0.80600000000000005</v>
      </c>
      <c r="J9" s="3">
        <v>0.78200000000000003</v>
      </c>
      <c r="L9" s="1">
        <f t="shared" si="1"/>
        <v>4.4444444444444446</v>
      </c>
      <c r="M9" s="1">
        <f t="shared" si="2"/>
        <v>3939.0259999999998</v>
      </c>
      <c r="N9" s="1">
        <f t="shared" si="0"/>
        <v>3872.05</v>
      </c>
      <c r="O9" s="1">
        <f t="shared" si="0"/>
        <v>3805.0740000000001</v>
      </c>
      <c r="P9" s="1">
        <f t="shared" si="0"/>
        <v>3729.7260000000001</v>
      </c>
      <c r="Q9" s="1">
        <f t="shared" si="0"/>
        <v>3650.192</v>
      </c>
      <c r="R9" s="1">
        <f t="shared" si="0"/>
        <v>3562.2860000000001</v>
      </c>
      <c r="S9" s="1">
        <f t="shared" si="0"/>
        <v>3474.3799999999997</v>
      </c>
      <c r="T9" s="1">
        <f t="shared" si="0"/>
        <v>3373.9160000000002</v>
      </c>
      <c r="U9" s="1">
        <f t="shared" si="0"/>
        <v>3273.4520000000002</v>
      </c>
    </row>
    <row r="10" spans="1:21" x14ac:dyDescent="0.25">
      <c r="A10">
        <v>50</v>
      </c>
      <c r="B10" s="3">
        <v>0.94399999999999995</v>
      </c>
      <c r="C10" s="3">
        <v>0.92900000000000005</v>
      </c>
      <c r="D10" s="3">
        <v>0.91300000000000003</v>
      </c>
      <c r="E10" s="3">
        <v>0.89500000000000002</v>
      </c>
      <c r="F10" s="3">
        <v>0.877</v>
      </c>
      <c r="G10" s="3">
        <v>0.85599999999999998</v>
      </c>
      <c r="H10" s="3">
        <v>0.83499999999999996</v>
      </c>
      <c r="I10" s="3">
        <v>0.81100000000000005</v>
      </c>
      <c r="J10" s="3">
        <v>0.78700000000000003</v>
      </c>
      <c r="L10" s="1">
        <f t="shared" si="1"/>
        <v>10</v>
      </c>
      <c r="M10" s="1">
        <f t="shared" si="2"/>
        <v>3951.5839999999998</v>
      </c>
      <c r="N10" s="1">
        <f t="shared" si="0"/>
        <v>3888.7940000000003</v>
      </c>
      <c r="O10" s="1">
        <f t="shared" si="0"/>
        <v>3821.8180000000002</v>
      </c>
      <c r="P10" s="1">
        <f t="shared" si="0"/>
        <v>3746.4700000000003</v>
      </c>
      <c r="Q10" s="1">
        <f t="shared" si="0"/>
        <v>3671.1219999999998</v>
      </c>
      <c r="R10" s="1">
        <f t="shared" si="0"/>
        <v>3583.2159999999999</v>
      </c>
      <c r="S10" s="1">
        <f t="shared" si="0"/>
        <v>3495.31</v>
      </c>
      <c r="T10" s="1">
        <f t="shared" si="0"/>
        <v>3394.846</v>
      </c>
      <c r="U10" s="1">
        <f t="shared" si="0"/>
        <v>3294.3820000000001</v>
      </c>
    </row>
    <row r="11" spans="1:21" x14ac:dyDescent="0.25">
      <c r="A11">
        <v>60</v>
      </c>
      <c r="B11" s="3">
        <v>0.94699999999999995</v>
      </c>
      <c r="C11" s="3">
        <v>0.93200000000000005</v>
      </c>
      <c r="D11" s="3">
        <v>0.91700000000000004</v>
      </c>
      <c r="E11" s="3">
        <v>0.89900000000000002</v>
      </c>
      <c r="F11" s="3">
        <v>0.88100000000000001</v>
      </c>
      <c r="G11" s="3">
        <v>0.86099999999999999</v>
      </c>
      <c r="H11" s="3">
        <v>0.84</v>
      </c>
      <c r="I11" s="3">
        <v>0.81699999999999995</v>
      </c>
      <c r="J11" s="3">
        <v>0.79300000000000004</v>
      </c>
      <c r="L11" s="1">
        <f t="shared" si="1"/>
        <v>15.555555555555555</v>
      </c>
      <c r="M11" s="1">
        <f t="shared" si="2"/>
        <v>3964.1419999999998</v>
      </c>
      <c r="N11" s="1">
        <f t="shared" si="0"/>
        <v>3901.3520000000003</v>
      </c>
      <c r="O11" s="1">
        <f t="shared" si="0"/>
        <v>3838.5620000000004</v>
      </c>
      <c r="P11" s="1">
        <f t="shared" si="0"/>
        <v>3763.2139999999999</v>
      </c>
      <c r="Q11" s="1">
        <f t="shared" si="0"/>
        <v>3687.866</v>
      </c>
      <c r="R11" s="1">
        <f t="shared" si="0"/>
        <v>3604.1459999999997</v>
      </c>
      <c r="S11" s="1">
        <f t="shared" si="0"/>
        <v>3516.24</v>
      </c>
      <c r="T11" s="1">
        <f t="shared" si="0"/>
        <v>3419.962</v>
      </c>
      <c r="U11" s="1">
        <f t="shared" si="0"/>
        <v>3319.498</v>
      </c>
    </row>
    <row r="12" spans="1:21" x14ac:dyDescent="0.25">
      <c r="A12">
        <v>70</v>
      </c>
      <c r="B12" s="3">
        <v>0.95</v>
      </c>
      <c r="C12" s="3">
        <v>0.93500000000000005</v>
      </c>
      <c r="D12" s="3">
        <v>0.92</v>
      </c>
      <c r="E12" s="3">
        <v>0.90300000000000002</v>
      </c>
      <c r="F12" s="3">
        <v>0.88600000000000001</v>
      </c>
      <c r="G12" s="3">
        <v>0.86599999999999999</v>
      </c>
      <c r="H12" s="3">
        <v>0.84499999999999997</v>
      </c>
      <c r="I12" s="3">
        <v>0.82199999999999995</v>
      </c>
      <c r="J12" s="3">
        <v>0.79900000000000004</v>
      </c>
      <c r="L12" s="1">
        <f t="shared" si="1"/>
        <v>21.111111111111111</v>
      </c>
      <c r="M12" s="1">
        <f t="shared" si="2"/>
        <v>3976.7</v>
      </c>
      <c r="N12" s="1">
        <f t="shared" si="0"/>
        <v>3913.9100000000003</v>
      </c>
      <c r="O12" s="1">
        <f t="shared" si="0"/>
        <v>3851.1200000000003</v>
      </c>
      <c r="P12" s="1">
        <f t="shared" si="0"/>
        <v>3779.9580000000001</v>
      </c>
      <c r="Q12" s="1">
        <f t="shared" si="0"/>
        <v>3708.7959999999998</v>
      </c>
      <c r="R12" s="1">
        <f t="shared" si="0"/>
        <v>3625.076</v>
      </c>
      <c r="S12" s="1">
        <f t="shared" si="0"/>
        <v>3537.17</v>
      </c>
      <c r="T12" s="1">
        <f t="shared" si="0"/>
        <v>3440.8919999999998</v>
      </c>
      <c r="U12" s="1">
        <f t="shared" si="0"/>
        <v>3344.614</v>
      </c>
    </row>
    <row r="13" spans="1:21" x14ac:dyDescent="0.25">
      <c r="A13">
        <v>80</v>
      </c>
      <c r="B13" s="3">
        <v>0.95299999999999996</v>
      </c>
      <c r="C13" s="3">
        <v>0.93899999999999995</v>
      </c>
      <c r="D13" s="3">
        <v>0.92400000000000004</v>
      </c>
      <c r="E13" s="3">
        <v>0.90700000000000003</v>
      </c>
      <c r="F13" s="3">
        <v>0.89</v>
      </c>
      <c r="G13" s="3">
        <v>0.87</v>
      </c>
      <c r="H13" s="3">
        <v>0.85</v>
      </c>
      <c r="I13" s="3">
        <v>0.82799999999999996</v>
      </c>
      <c r="J13" s="3">
        <v>0.80500000000000005</v>
      </c>
      <c r="L13" s="1">
        <f t="shared" si="1"/>
        <v>26.666666666666668</v>
      </c>
      <c r="M13" s="1">
        <f t="shared" si="2"/>
        <v>3989.2579999999998</v>
      </c>
      <c r="N13" s="1">
        <f t="shared" si="0"/>
        <v>3930.654</v>
      </c>
      <c r="O13" s="1">
        <f t="shared" si="0"/>
        <v>3867.864</v>
      </c>
      <c r="P13" s="1">
        <f t="shared" si="0"/>
        <v>3796.7020000000002</v>
      </c>
      <c r="Q13" s="1">
        <f t="shared" si="0"/>
        <v>3725.54</v>
      </c>
      <c r="R13" s="1">
        <f t="shared" si="0"/>
        <v>3641.82</v>
      </c>
      <c r="S13" s="1">
        <f t="shared" si="0"/>
        <v>3558.1</v>
      </c>
      <c r="T13" s="1">
        <f t="shared" si="0"/>
        <v>3466.0079999999998</v>
      </c>
      <c r="U13" s="1">
        <f t="shared" si="0"/>
        <v>3369.73</v>
      </c>
    </row>
    <row r="14" spans="1:21" x14ac:dyDescent="0.25">
      <c r="A14">
        <v>90</v>
      </c>
      <c r="B14" s="3">
        <v>0.95599999999999996</v>
      </c>
      <c r="C14" s="3">
        <v>0.94199999999999995</v>
      </c>
      <c r="D14" s="3">
        <v>0.92800000000000005</v>
      </c>
      <c r="E14" s="3">
        <v>0.91100000000000003</v>
      </c>
      <c r="F14" s="3">
        <v>0.89400000000000002</v>
      </c>
      <c r="G14" s="3">
        <v>0.875</v>
      </c>
      <c r="H14" s="3">
        <v>0.85499999999999998</v>
      </c>
      <c r="I14" s="3">
        <v>0.83299999999999996</v>
      </c>
      <c r="J14" s="3">
        <v>0.81100000000000005</v>
      </c>
      <c r="L14" s="1">
        <f t="shared" si="1"/>
        <v>32.222222222222221</v>
      </c>
      <c r="M14" s="1">
        <f t="shared" si="2"/>
        <v>4001.8159999999998</v>
      </c>
      <c r="N14" s="1">
        <f t="shared" si="0"/>
        <v>3943.212</v>
      </c>
      <c r="O14" s="1">
        <f t="shared" si="0"/>
        <v>3884.6080000000002</v>
      </c>
      <c r="P14" s="1">
        <f t="shared" si="0"/>
        <v>3813.4459999999999</v>
      </c>
      <c r="Q14" s="1">
        <f t="shared" si="0"/>
        <v>3742.2840000000001</v>
      </c>
      <c r="R14" s="1">
        <f t="shared" si="0"/>
        <v>3662.75</v>
      </c>
      <c r="S14" s="1">
        <f t="shared" si="0"/>
        <v>3579.0299999999997</v>
      </c>
      <c r="T14" s="1">
        <f t="shared" si="0"/>
        <v>3486.9379999999996</v>
      </c>
      <c r="U14" s="1">
        <f t="shared" si="0"/>
        <v>3394.846</v>
      </c>
    </row>
    <row r="15" spans="1:21" x14ac:dyDescent="0.25">
      <c r="A15">
        <v>100</v>
      </c>
      <c r="B15" s="3">
        <v>0.95899999999999996</v>
      </c>
      <c r="C15" s="3">
        <v>0.94499999999999995</v>
      </c>
      <c r="D15" s="3">
        <v>0.93100000000000005</v>
      </c>
      <c r="E15" s="3">
        <v>0.91500000000000004</v>
      </c>
      <c r="F15" s="3">
        <v>0.89900000000000002</v>
      </c>
      <c r="G15" s="3">
        <v>0.88</v>
      </c>
      <c r="H15" s="3">
        <v>0.86099999999999999</v>
      </c>
      <c r="I15" s="3">
        <v>0.83899999999999997</v>
      </c>
      <c r="J15" s="3">
        <v>0.81699999999999995</v>
      </c>
      <c r="L15" s="1">
        <f t="shared" si="1"/>
        <v>37.777777777777779</v>
      </c>
      <c r="M15" s="1">
        <f t="shared" si="2"/>
        <v>4014.3739999999998</v>
      </c>
      <c r="N15" s="1">
        <f t="shared" si="0"/>
        <v>3955.77</v>
      </c>
      <c r="O15" s="1">
        <f t="shared" si="0"/>
        <v>3897.1660000000002</v>
      </c>
      <c r="P15" s="1">
        <f t="shared" si="0"/>
        <v>3830.19</v>
      </c>
      <c r="Q15" s="1">
        <f t="shared" si="0"/>
        <v>3763.2139999999999</v>
      </c>
      <c r="R15" s="1">
        <f t="shared" si="0"/>
        <v>3683.68</v>
      </c>
      <c r="S15" s="1">
        <f t="shared" si="0"/>
        <v>3604.1459999999997</v>
      </c>
      <c r="T15" s="1">
        <f t="shared" si="0"/>
        <v>3512.0540000000001</v>
      </c>
      <c r="U15" s="1">
        <f t="shared" si="0"/>
        <v>3419.962</v>
      </c>
    </row>
    <row r="16" spans="1:21" x14ac:dyDescent="0.25">
      <c r="A16">
        <v>120</v>
      </c>
      <c r="B16" s="3">
        <v>0.96499999999999997</v>
      </c>
      <c r="C16" s="3">
        <v>0.95199999999999996</v>
      </c>
      <c r="D16" s="3">
        <v>0.93899999999999995</v>
      </c>
      <c r="E16" s="3">
        <v>0.92400000000000004</v>
      </c>
      <c r="F16" s="3">
        <v>0.90800000000000003</v>
      </c>
      <c r="G16" s="3">
        <v>0.89</v>
      </c>
      <c r="H16" s="3">
        <v>0.871</v>
      </c>
      <c r="I16" s="3">
        <v>0.85</v>
      </c>
      <c r="J16" s="3">
        <v>0.82799999999999996</v>
      </c>
      <c r="L16" s="1">
        <f t="shared" si="1"/>
        <v>48.888888888888886</v>
      </c>
      <c r="M16" s="1">
        <f t="shared" si="2"/>
        <v>4039.49</v>
      </c>
      <c r="N16" s="1">
        <f t="shared" si="0"/>
        <v>3985.0719999999997</v>
      </c>
      <c r="O16" s="1">
        <f t="shared" si="0"/>
        <v>3930.654</v>
      </c>
      <c r="P16" s="1">
        <f t="shared" si="0"/>
        <v>3867.864</v>
      </c>
      <c r="Q16" s="1">
        <f t="shared" si="0"/>
        <v>3800.8879999999999</v>
      </c>
      <c r="R16" s="1">
        <f t="shared" si="0"/>
        <v>3725.54</v>
      </c>
      <c r="S16" s="1">
        <f t="shared" si="0"/>
        <v>3646.0059999999999</v>
      </c>
      <c r="T16" s="1">
        <f t="shared" si="0"/>
        <v>3558.1</v>
      </c>
      <c r="U16" s="1">
        <f t="shared" si="0"/>
        <v>3466.0079999999998</v>
      </c>
    </row>
    <row r="17" spans="1:21" x14ac:dyDescent="0.25">
      <c r="A17">
        <v>140</v>
      </c>
      <c r="B17" s="3">
        <v>0.97</v>
      </c>
      <c r="C17" s="3">
        <v>0.95799999999999996</v>
      </c>
      <c r="D17" s="3">
        <v>0.94599999999999995</v>
      </c>
      <c r="E17" s="3">
        <v>0.93100000000000005</v>
      </c>
      <c r="F17" s="3">
        <v>0.91600000000000004</v>
      </c>
      <c r="G17" s="3">
        <v>0.89900000000000002</v>
      </c>
      <c r="H17" s="3">
        <v>0.88100000000000001</v>
      </c>
      <c r="I17" s="3">
        <v>0.86099999999999999</v>
      </c>
      <c r="J17" s="3">
        <v>0.84</v>
      </c>
      <c r="L17" s="1">
        <f t="shared" si="1"/>
        <v>60</v>
      </c>
      <c r="M17" s="1">
        <f t="shared" si="2"/>
        <v>4060.42</v>
      </c>
      <c r="N17" s="1">
        <f t="shared" si="0"/>
        <v>4010.1879999999996</v>
      </c>
      <c r="O17" s="1">
        <f t="shared" si="0"/>
        <v>3959.9559999999997</v>
      </c>
      <c r="P17" s="1">
        <f t="shared" si="0"/>
        <v>3897.1660000000002</v>
      </c>
      <c r="Q17" s="1">
        <f t="shared" si="0"/>
        <v>3834.3760000000002</v>
      </c>
      <c r="R17" s="1">
        <f t="shared" si="0"/>
        <v>3763.2139999999999</v>
      </c>
      <c r="S17" s="1">
        <f t="shared" si="0"/>
        <v>3687.866</v>
      </c>
      <c r="T17" s="1">
        <f t="shared" si="0"/>
        <v>3604.1459999999997</v>
      </c>
      <c r="U17" s="1">
        <f t="shared" si="0"/>
        <v>3516.24</v>
      </c>
    </row>
    <row r="18" spans="1:21" x14ac:dyDescent="0.25">
      <c r="A18">
        <v>160</v>
      </c>
      <c r="B18" s="3">
        <v>0.97599999999999998</v>
      </c>
      <c r="C18" s="3">
        <v>0.96499999999999997</v>
      </c>
      <c r="D18" s="3">
        <v>0.95299999999999996</v>
      </c>
      <c r="E18" s="3">
        <v>0.93899999999999995</v>
      </c>
      <c r="F18" s="3">
        <v>0.92500000000000004</v>
      </c>
      <c r="G18" s="3">
        <v>0.90800000000000003</v>
      </c>
      <c r="H18" s="3">
        <v>0.89100000000000001</v>
      </c>
      <c r="I18" s="3">
        <v>0.872</v>
      </c>
      <c r="J18" s="3">
        <v>0.85199999999999998</v>
      </c>
      <c r="L18" s="1">
        <f t="shared" si="1"/>
        <v>71.111111111111114</v>
      </c>
      <c r="M18" s="1">
        <f t="shared" si="2"/>
        <v>4085.5360000000001</v>
      </c>
      <c r="N18" s="1">
        <f t="shared" si="0"/>
        <v>4039.49</v>
      </c>
      <c r="O18" s="1">
        <f t="shared" si="0"/>
        <v>3989.2579999999998</v>
      </c>
      <c r="P18" s="1">
        <f t="shared" si="0"/>
        <v>3930.654</v>
      </c>
      <c r="Q18" s="1">
        <f t="shared" si="0"/>
        <v>3872.05</v>
      </c>
      <c r="R18" s="1">
        <f t="shared" si="0"/>
        <v>3800.8879999999999</v>
      </c>
      <c r="S18" s="1">
        <f t="shared" si="0"/>
        <v>3729.7260000000001</v>
      </c>
      <c r="T18" s="1">
        <f t="shared" si="0"/>
        <v>3650.192</v>
      </c>
      <c r="U18" s="1">
        <f t="shared" si="0"/>
        <v>3566.4719999999998</v>
      </c>
    </row>
    <row r="19" spans="1:21" x14ac:dyDescent="0.25">
      <c r="A19">
        <v>180</v>
      </c>
      <c r="B19" s="3">
        <v>0.98199999999999998</v>
      </c>
      <c r="C19" s="3">
        <v>0.97199999999999998</v>
      </c>
      <c r="D19" s="3">
        <v>0.96099999999999997</v>
      </c>
      <c r="E19" s="3">
        <v>0.94799999999999995</v>
      </c>
      <c r="F19" s="3">
        <v>0.93400000000000005</v>
      </c>
      <c r="G19" s="3">
        <v>0.91800000000000004</v>
      </c>
      <c r="H19" s="3">
        <v>0.90200000000000002</v>
      </c>
      <c r="I19" s="3">
        <v>0.88300000000000001</v>
      </c>
      <c r="J19" s="3">
        <v>0.86399999999999999</v>
      </c>
      <c r="L19" s="1">
        <f t="shared" si="1"/>
        <v>82.222222222222229</v>
      </c>
      <c r="M19" s="1">
        <f t="shared" si="2"/>
        <v>4110.652</v>
      </c>
      <c r="N19" s="1">
        <f t="shared" si="0"/>
        <v>4068.7919999999999</v>
      </c>
      <c r="O19" s="1">
        <f t="shared" si="0"/>
        <v>4022.7459999999996</v>
      </c>
      <c r="P19" s="1">
        <f t="shared" si="0"/>
        <v>3968.328</v>
      </c>
      <c r="Q19" s="1">
        <f t="shared" si="0"/>
        <v>3909.7240000000002</v>
      </c>
      <c r="R19" s="1">
        <f t="shared" si="0"/>
        <v>3842.748</v>
      </c>
      <c r="S19" s="1">
        <f t="shared" si="0"/>
        <v>3775.7719999999999</v>
      </c>
      <c r="T19" s="1">
        <f t="shared" si="0"/>
        <v>3696.2379999999998</v>
      </c>
      <c r="U19" s="1">
        <f t="shared" si="0"/>
        <v>3616.7040000000002</v>
      </c>
    </row>
    <row r="20" spans="1:21" x14ac:dyDescent="0.25">
      <c r="A20">
        <v>200</v>
      </c>
      <c r="B20" s="3">
        <v>0.98799999999999999</v>
      </c>
      <c r="C20" s="3">
        <v>0.97799999999999998</v>
      </c>
      <c r="D20" s="3">
        <v>0.96799999999999997</v>
      </c>
      <c r="E20" s="3">
        <v>0.95599999999999996</v>
      </c>
      <c r="F20" s="3">
        <v>0.94299999999999995</v>
      </c>
      <c r="G20" s="3">
        <v>0.92800000000000005</v>
      </c>
      <c r="H20" s="3">
        <v>0.91200000000000003</v>
      </c>
      <c r="I20" s="3">
        <v>0.89400000000000002</v>
      </c>
      <c r="J20" s="3">
        <v>0.875</v>
      </c>
      <c r="L20" s="1">
        <f t="shared" si="1"/>
        <v>93.333333333333329</v>
      </c>
      <c r="M20" s="1">
        <f t="shared" si="2"/>
        <v>4135.768</v>
      </c>
      <c r="N20" s="1">
        <f t="shared" si="0"/>
        <v>4093.9079999999999</v>
      </c>
      <c r="O20" s="1">
        <f t="shared" si="0"/>
        <v>4052.0479999999998</v>
      </c>
      <c r="P20" s="1">
        <f t="shared" si="0"/>
        <v>4001.8159999999998</v>
      </c>
      <c r="Q20" s="1">
        <f t="shared" si="0"/>
        <v>3947.3979999999997</v>
      </c>
      <c r="R20" s="1">
        <f t="shared" si="0"/>
        <v>3884.6080000000002</v>
      </c>
      <c r="S20" s="1">
        <f t="shared" si="0"/>
        <v>3817.6320000000001</v>
      </c>
      <c r="T20" s="1">
        <f t="shared" si="0"/>
        <v>3742.2840000000001</v>
      </c>
      <c r="U20" s="1">
        <f t="shared" si="0"/>
        <v>3662.75</v>
      </c>
    </row>
    <row r="21" spans="1:21" x14ac:dyDescent="0.25">
      <c r="A21">
        <v>220</v>
      </c>
      <c r="B21" s="3">
        <v>0.99399999999999999</v>
      </c>
      <c r="C21" s="3">
        <v>0.98499999999999999</v>
      </c>
      <c r="D21" s="3">
        <v>0.97499999999999998</v>
      </c>
      <c r="E21" s="3">
        <v>0.96299999999999997</v>
      </c>
      <c r="F21" s="3">
        <v>0.95099999999999996</v>
      </c>
      <c r="G21" s="3">
        <v>0.93700000000000006</v>
      </c>
      <c r="H21" s="3">
        <v>0.92200000000000004</v>
      </c>
      <c r="I21" s="3">
        <v>0.90500000000000003</v>
      </c>
      <c r="J21" s="3">
        <v>0.88700000000000001</v>
      </c>
      <c r="L21" s="1">
        <f t="shared" si="1"/>
        <v>104.44444444444444</v>
      </c>
      <c r="M21" s="1">
        <f t="shared" si="2"/>
        <v>4160.884</v>
      </c>
      <c r="N21" s="1">
        <f t="shared" si="0"/>
        <v>4123.21</v>
      </c>
      <c r="O21" s="1">
        <f t="shared" si="0"/>
        <v>4081.35</v>
      </c>
      <c r="P21" s="1">
        <f t="shared" si="0"/>
        <v>4031.1179999999999</v>
      </c>
      <c r="Q21" s="1">
        <f t="shared" si="0"/>
        <v>3980.886</v>
      </c>
      <c r="R21" s="1">
        <f t="shared" si="0"/>
        <v>3922.2820000000002</v>
      </c>
      <c r="S21" s="1">
        <f t="shared" si="0"/>
        <v>3859.4920000000002</v>
      </c>
      <c r="T21" s="1">
        <f t="shared" si="0"/>
        <v>3788.33</v>
      </c>
      <c r="U21" s="1">
        <f t="shared" si="0"/>
        <v>3712.982</v>
      </c>
    </row>
    <row r="22" spans="1:21" x14ac:dyDescent="0.25">
      <c r="A22">
        <v>240</v>
      </c>
      <c r="B22" s="3">
        <v>0.999</v>
      </c>
      <c r="C22" s="3">
        <v>0.99099999999999999</v>
      </c>
      <c r="D22" s="3">
        <v>0.98199999999999998</v>
      </c>
      <c r="E22" s="3">
        <v>0.97099999999999997</v>
      </c>
      <c r="F22" s="3">
        <v>0.96</v>
      </c>
      <c r="G22" s="3">
        <v>0.94599999999999995</v>
      </c>
      <c r="H22" s="3">
        <v>0.93200000000000005</v>
      </c>
      <c r="I22" s="3">
        <v>0.91600000000000004</v>
      </c>
      <c r="J22" s="3">
        <v>0.89900000000000002</v>
      </c>
      <c r="L22" s="1">
        <f t="shared" si="1"/>
        <v>115.55555555555556</v>
      </c>
      <c r="M22" s="1">
        <f t="shared" si="2"/>
        <v>4181.8140000000003</v>
      </c>
      <c r="N22" s="1">
        <f t="shared" si="0"/>
        <v>4148.326</v>
      </c>
      <c r="O22" s="1">
        <f t="shared" si="0"/>
        <v>4110.652</v>
      </c>
      <c r="P22" s="1">
        <f t="shared" si="0"/>
        <v>4064.6059999999998</v>
      </c>
      <c r="Q22" s="1">
        <f t="shared" si="0"/>
        <v>4018.56</v>
      </c>
      <c r="R22" s="1">
        <f t="shared" si="0"/>
        <v>3959.9559999999997</v>
      </c>
      <c r="S22" s="1">
        <f t="shared" si="0"/>
        <v>3901.3520000000003</v>
      </c>
      <c r="T22" s="1">
        <f t="shared" si="0"/>
        <v>3834.3760000000002</v>
      </c>
      <c r="U22" s="1">
        <f t="shared" si="0"/>
        <v>3763.2139999999999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C17A-90CD-43E4-B2EE-2714C29C0E4A}">
  <dimension ref="A1:U22"/>
  <sheetViews>
    <sheetView workbookViewId="0">
      <selection sqref="A1:U22"/>
    </sheetView>
  </sheetViews>
  <sheetFormatPr defaultRowHeight="15" x14ac:dyDescent="0.25"/>
  <cols>
    <col min="2" max="2" width="10.140625" customWidth="1"/>
    <col min="3" max="10" width="10.140625" bestFit="1" customWidth="1"/>
    <col min="13" max="21" width="11" bestFit="1" customWidth="1"/>
  </cols>
  <sheetData>
    <row r="1" spans="1:21" x14ac:dyDescent="0.25">
      <c r="A1" s="4" t="s">
        <v>55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L1" s="6" t="s">
        <v>56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</row>
    <row r="2" spans="1:21" x14ac:dyDescent="0.25">
      <c r="A2">
        <v>-30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67.05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2" si="0">J2*16</f>
        <v>1072.8</v>
      </c>
    </row>
    <row r="3" spans="1:21" x14ac:dyDescent="0.25">
      <c r="A3">
        <v>-20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66.930000000000007</v>
      </c>
      <c r="L3" s="1">
        <f t="shared" ref="L3:L22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>
        <f t="shared" si="0"/>
        <v>1070.8800000000001</v>
      </c>
    </row>
    <row r="4" spans="1:21" x14ac:dyDescent="0.25">
      <c r="A4">
        <v>-10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66.349999999999994</v>
      </c>
      <c r="I4" s="1">
        <v>66.58</v>
      </c>
      <c r="J4" s="1">
        <v>66.81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0"/>
        <v>1061.5999999999999</v>
      </c>
      <c r="T4" s="1">
        <f t="shared" si="0"/>
        <v>1065.28</v>
      </c>
      <c r="U4" s="1">
        <f t="shared" si="0"/>
        <v>1068.96</v>
      </c>
    </row>
    <row r="5" spans="1:21" x14ac:dyDescent="0.25">
      <c r="A5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65.709999999999994</v>
      </c>
      <c r="G5" s="1">
        <v>65.97</v>
      </c>
      <c r="H5" s="1">
        <v>66.23</v>
      </c>
      <c r="I5" s="1">
        <v>66.459999999999994</v>
      </c>
      <c r="J5" s="1">
        <v>66.680000000000007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1051.3599999999999</v>
      </c>
      <c r="R5" s="1">
        <f t="shared" si="0"/>
        <v>1055.52</v>
      </c>
      <c r="S5" s="1">
        <f t="shared" si="0"/>
        <v>1059.68</v>
      </c>
      <c r="T5" s="1">
        <f t="shared" si="0"/>
        <v>1063.3599999999999</v>
      </c>
      <c r="U5" s="1">
        <f t="shared" si="0"/>
        <v>1066.8800000000001</v>
      </c>
    </row>
    <row r="6" spans="1:21" x14ac:dyDescent="0.25">
      <c r="A6">
        <v>10</v>
      </c>
      <c r="B6" s="1" t="s">
        <v>0</v>
      </c>
      <c r="C6" s="1" t="s">
        <v>0</v>
      </c>
      <c r="D6" s="1">
        <v>65</v>
      </c>
      <c r="E6" s="1">
        <v>65.3</v>
      </c>
      <c r="F6" s="1">
        <v>65.599999999999994</v>
      </c>
      <c r="G6" s="1">
        <v>65.86</v>
      </c>
      <c r="H6" s="1">
        <v>66.11</v>
      </c>
      <c r="I6" s="1">
        <v>66.33</v>
      </c>
      <c r="J6" s="1">
        <v>66.540000000000006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1040</v>
      </c>
      <c r="P6" s="1">
        <f t="shared" si="0"/>
        <v>1044.8</v>
      </c>
      <c r="Q6" s="1">
        <f t="shared" si="0"/>
        <v>1049.5999999999999</v>
      </c>
      <c r="R6" s="1">
        <f t="shared" si="0"/>
        <v>1053.76</v>
      </c>
      <c r="S6" s="1">
        <f t="shared" si="0"/>
        <v>1057.76</v>
      </c>
      <c r="T6" s="1">
        <f t="shared" si="0"/>
        <v>1061.28</v>
      </c>
      <c r="U6" s="1">
        <f t="shared" si="0"/>
        <v>1064.6400000000001</v>
      </c>
    </row>
    <row r="7" spans="1:21" x14ac:dyDescent="0.25">
      <c r="A7">
        <v>20</v>
      </c>
      <c r="B7" s="1">
        <v>64.23</v>
      </c>
      <c r="C7" s="1">
        <v>64.569999999999993</v>
      </c>
      <c r="D7" s="1">
        <v>64.900000000000006</v>
      </c>
      <c r="E7" s="1">
        <v>65.19</v>
      </c>
      <c r="F7" s="1">
        <v>65.48</v>
      </c>
      <c r="G7" s="1">
        <v>65.73</v>
      </c>
      <c r="H7" s="1">
        <v>65.97</v>
      </c>
      <c r="I7" s="1">
        <v>66.180000000000007</v>
      </c>
      <c r="J7" s="1">
        <v>66.38</v>
      </c>
      <c r="L7" s="1">
        <f t="shared" si="1"/>
        <v>-6.666666666666667</v>
      </c>
      <c r="M7" s="1">
        <f>B7*16</f>
        <v>1027.68</v>
      </c>
      <c r="N7" s="1">
        <f t="shared" si="0"/>
        <v>1033.1199999999999</v>
      </c>
      <c r="O7" s="1">
        <f t="shared" si="0"/>
        <v>1038.4000000000001</v>
      </c>
      <c r="P7" s="1">
        <f t="shared" si="0"/>
        <v>1043.04</v>
      </c>
      <c r="Q7" s="1">
        <f t="shared" si="0"/>
        <v>1047.68</v>
      </c>
      <c r="R7" s="1">
        <f t="shared" si="0"/>
        <v>1051.68</v>
      </c>
      <c r="S7" s="1">
        <f t="shared" si="0"/>
        <v>1055.52</v>
      </c>
      <c r="T7" s="1">
        <f t="shared" si="0"/>
        <v>1058.8800000000001</v>
      </c>
      <c r="U7" s="1">
        <f t="shared" si="0"/>
        <v>1062.08</v>
      </c>
    </row>
    <row r="8" spans="1:21" x14ac:dyDescent="0.25">
      <c r="A8">
        <v>30</v>
      </c>
      <c r="B8" s="1">
        <v>64.14</v>
      </c>
      <c r="C8" s="1">
        <v>64.47</v>
      </c>
      <c r="D8" s="1">
        <v>64.790000000000006</v>
      </c>
      <c r="E8" s="1">
        <v>65.069999999999993</v>
      </c>
      <c r="F8" s="1">
        <v>65.349999999999994</v>
      </c>
      <c r="G8" s="1">
        <v>65.59</v>
      </c>
      <c r="H8" s="1">
        <v>65.819999999999993</v>
      </c>
      <c r="I8" s="1">
        <v>66.02</v>
      </c>
      <c r="J8" s="1">
        <v>66.22</v>
      </c>
      <c r="L8" s="1">
        <f t="shared" si="1"/>
        <v>-1.1111111111111112</v>
      </c>
      <c r="M8" s="1">
        <f t="shared" ref="M8:M22" si="2">B8*16</f>
        <v>1026.24</v>
      </c>
      <c r="N8" s="1">
        <f t="shared" si="0"/>
        <v>1031.52</v>
      </c>
      <c r="O8" s="1">
        <f t="shared" si="0"/>
        <v>1036.6400000000001</v>
      </c>
      <c r="P8" s="1">
        <f t="shared" si="0"/>
        <v>1041.1199999999999</v>
      </c>
      <c r="Q8" s="1">
        <f t="shared" si="0"/>
        <v>1045.5999999999999</v>
      </c>
      <c r="R8" s="1">
        <f t="shared" si="0"/>
        <v>1049.44</v>
      </c>
      <c r="S8" s="1">
        <f t="shared" si="0"/>
        <v>1053.1199999999999</v>
      </c>
      <c r="T8" s="1">
        <f t="shared" si="0"/>
        <v>1056.32</v>
      </c>
      <c r="U8" s="1">
        <f t="shared" si="0"/>
        <v>1059.52</v>
      </c>
    </row>
    <row r="9" spans="1:21" x14ac:dyDescent="0.25">
      <c r="A9">
        <v>40</v>
      </c>
      <c r="B9" s="1">
        <v>64.03</v>
      </c>
      <c r="C9" s="1">
        <v>64.349999999999994</v>
      </c>
      <c r="D9" s="1">
        <v>64.67</v>
      </c>
      <c r="E9" s="1">
        <v>64.94</v>
      </c>
      <c r="F9" s="1">
        <v>65.209999999999994</v>
      </c>
      <c r="G9" s="1">
        <v>65.44</v>
      </c>
      <c r="H9" s="1">
        <v>65.67</v>
      </c>
      <c r="I9" s="1">
        <v>65.86</v>
      </c>
      <c r="J9" s="1">
        <v>66.05</v>
      </c>
      <c r="L9" s="1">
        <f t="shared" si="1"/>
        <v>4.4444444444444446</v>
      </c>
      <c r="M9" s="1">
        <f t="shared" si="2"/>
        <v>1024.48</v>
      </c>
      <c r="N9" s="1">
        <f t="shared" si="0"/>
        <v>1029.5999999999999</v>
      </c>
      <c r="O9" s="1">
        <f t="shared" si="0"/>
        <v>1034.72</v>
      </c>
      <c r="P9" s="1">
        <f t="shared" si="0"/>
        <v>1039.04</v>
      </c>
      <c r="Q9" s="1">
        <f t="shared" si="0"/>
        <v>1043.3599999999999</v>
      </c>
      <c r="R9" s="1">
        <f t="shared" si="0"/>
        <v>1047.04</v>
      </c>
      <c r="S9" s="1">
        <f t="shared" si="0"/>
        <v>1050.72</v>
      </c>
      <c r="T9" s="1">
        <f t="shared" si="0"/>
        <v>1053.76</v>
      </c>
      <c r="U9" s="1">
        <f t="shared" si="0"/>
        <v>1056.8</v>
      </c>
    </row>
    <row r="10" spans="1:21" x14ac:dyDescent="0.25">
      <c r="A10">
        <v>50</v>
      </c>
      <c r="B10" s="1">
        <v>63.92</v>
      </c>
      <c r="C10" s="1">
        <v>64.23</v>
      </c>
      <c r="D10" s="1">
        <v>64.53</v>
      </c>
      <c r="E10" s="1">
        <v>64.8</v>
      </c>
      <c r="F10" s="1">
        <v>65.06</v>
      </c>
      <c r="G10" s="1">
        <v>65.28</v>
      </c>
      <c r="H10" s="1">
        <v>65.5</v>
      </c>
      <c r="I10" s="1">
        <v>65.69</v>
      </c>
      <c r="J10" s="1">
        <v>65.87</v>
      </c>
      <c r="L10" s="1">
        <f t="shared" si="1"/>
        <v>10</v>
      </c>
      <c r="M10" s="1">
        <f t="shared" si="2"/>
        <v>1022.72</v>
      </c>
      <c r="N10" s="1">
        <f t="shared" si="0"/>
        <v>1027.68</v>
      </c>
      <c r="O10" s="1">
        <f t="shared" si="0"/>
        <v>1032.48</v>
      </c>
      <c r="P10" s="1">
        <f t="shared" si="0"/>
        <v>1036.8</v>
      </c>
      <c r="Q10" s="1">
        <f t="shared" si="0"/>
        <v>1040.96</v>
      </c>
      <c r="R10" s="1">
        <f t="shared" si="0"/>
        <v>1044.48</v>
      </c>
      <c r="S10" s="1">
        <f t="shared" si="0"/>
        <v>1048</v>
      </c>
      <c r="T10" s="1">
        <f t="shared" si="0"/>
        <v>1051.04</v>
      </c>
      <c r="U10" s="1">
        <f t="shared" si="0"/>
        <v>1053.92</v>
      </c>
    </row>
    <row r="11" spans="1:21" x14ac:dyDescent="0.25">
      <c r="A11">
        <v>60</v>
      </c>
      <c r="B11" s="1">
        <v>63.79</v>
      </c>
      <c r="C11" s="1">
        <v>64.09</v>
      </c>
      <c r="D11" s="1">
        <v>64.39</v>
      </c>
      <c r="E11" s="1">
        <v>64.650000000000006</v>
      </c>
      <c r="F11" s="1">
        <v>64.900000000000006</v>
      </c>
      <c r="G11" s="1">
        <v>65.12</v>
      </c>
      <c r="H11" s="1">
        <v>65.33</v>
      </c>
      <c r="I11" s="1">
        <v>65.510000000000005</v>
      </c>
      <c r="J11" s="1">
        <v>65.680000000000007</v>
      </c>
      <c r="L11" s="1">
        <f t="shared" si="1"/>
        <v>15.555555555555555</v>
      </c>
      <c r="M11" s="1">
        <f t="shared" si="2"/>
        <v>1020.64</v>
      </c>
      <c r="N11" s="1">
        <f t="shared" si="0"/>
        <v>1025.44</v>
      </c>
      <c r="O11" s="1">
        <f t="shared" si="0"/>
        <v>1030.24</v>
      </c>
      <c r="P11" s="1">
        <f t="shared" si="0"/>
        <v>1034.4000000000001</v>
      </c>
      <c r="Q11" s="1">
        <f t="shared" si="0"/>
        <v>1038.4000000000001</v>
      </c>
      <c r="R11" s="1">
        <f t="shared" si="0"/>
        <v>1041.92</v>
      </c>
      <c r="S11" s="1">
        <f t="shared" si="0"/>
        <v>1045.28</v>
      </c>
      <c r="T11" s="1">
        <f t="shared" si="0"/>
        <v>1048.1600000000001</v>
      </c>
      <c r="U11" s="1">
        <f t="shared" si="0"/>
        <v>1050.8800000000001</v>
      </c>
    </row>
    <row r="12" spans="1:21" x14ac:dyDescent="0.25">
      <c r="A12">
        <v>70</v>
      </c>
      <c r="B12" s="1">
        <v>63.66</v>
      </c>
      <c r="C12" s="1">
        <v>63.95</v>
      </c>
      <c r="D12" s="1">
        <v>64.239999999999995</v>
      </c>
      <c r="E12" s="1">
        <v>64.489999999999995</v>
      </c>
      <c r="F12" s="1">
        <v>64.73</v>
      </c>
      <c r="G12" s="1">
        <v>64.94</v>
      </c>
      <c r="H12" s="1">
        <v>65.14</v>
      </c>
      <c r="I12" s="1">
        <v>65.31</v>
      </c>
      <c r="J12" s="1">
        <v>65.47</v>
      </c>
      <c r="L12" s="1">
        <f t="shared" si="1"/>
        <v>21.111111111111111</v>
      </c>
      <c r="M12" s="1">
        <f t="shared" si="2"/>
        <v>1018.56</v>
      </c>
      <c r="N12" s="1">
        <f t="shared" si="0"/>
        <v>1023.2</v>
      </c>
      <c r="O12" s="1">
        <f t="shared" si="0"/>
        <v>1027.8399999999999</v>
      </c>
      <c r="P12" s="1">
        <f t="shared" si="0"/>
        <v>1031.8399999999999</v>
      </c>
      <c r="Q12" s="1">
        <f t="shared" si="0"/>
        <v>1035.68</v>
      </c>
      <c r="R12" s="1">
        <f t="shared" si="0"/>
        <v>1039.04</v>
      </c>
      <c r="S12" s="1">
        <f t="shared" si="0"/>
        <v>1042.24</v>
      </c>
      <c r="T12" s="1">
        <f t="shared" si="0"/>
        <v>1044.96</v>
      </c>
      <c r="U12" s="1">
        <f t="shared" si="0"/>
        <v>1047.52</v>
      </c>
    </row>
    <row r="13" spans="1:21" x14ac:dyDescent="0.25">
      <c r="A13">
        <v>80</v>
      </c>
      <c r="B13" s="1">
        <v>63.52</v>
      </c>
      <c r="C13" s="1">
        <v>63.8</v>
      </c>
      <c r="D13" s="1">
        <v>64.08</v>
      </c>
      <c r="E13" s="1">
        <v>64.319999999999993</v>
      </c>
      <c r="F13" s="1">
        <v>64.55</v>
      </c>
      <c r="G13" s="1">
        <v>64.75</v>
      </c>
      <c r="H13" s="1">
        <v>64.95</v>
      </c>
      <c r="I13" s="1">
        <v>65.11</v>
      </c>
      <c r="J13" s="1">
        <v>65.260000000000005</v>
      </c>
      <c r="L13" s="1">
        <f t="shared" si="1"/>
        <v>26.666666666666668</v>
      </c>
      <c r="M13" s="1">
        <f t="shared" si="2"/>
        <v>1016.32</v>
      </c>
      <c r="N13" s="1">
        <f t="shared" si="0"/>
        <v>1020.8</v>
      </c>
      <c r="O13" s="1">
        <f t="shared" si="0"/>
        <v>1025.28</v>
      </c>
      <c r="P13" s="1">
        <f t="shared" si="0"/>
        <v>1029.1199999999999</v>
      </c>
      <c r="Q13" s="1">
        <f t="shared" si="0"/>
        <v>1032.8</v>
      </c>
      <c r="R13" s="1">
        <f t="shared" si="0"/>
        <v>1036</v>
      </c>
      <c r="S13" s="1">
        <f t="shared" si="0"/>
        <v>1039.2</v>
      </c>
      <c r="T13" s="1">
        <f t="shared" si="0"/>
        <v>1041.76</v>
      </c>
      <c r="U13" s="1">
        <f t="shared" si="0"/>
        <v>1044.1600000000001</v>
      </c>
    </row>
    <row r="14" spans="1:21" x14ac:dyDescent="0.25">
      <c r="A14">
        <v>90</v>
      </c>
      <c r="B14" s="1">
        <v>63.37</v>
      </c>
      <c r="C14" s="1">
        <v>63.64</v>
      </c>
      <c r="D14" s="1">
        <v>63.91</v>
      </c>
      <c r="E14" s="1">
        <v>64.14</v>
      </c>
      <c r="F14" s="1">
        <v>64.36</v>
      </c>
      <c r="G14" s="1">
        <v>64.55</v>
      </c>
      <c r="H14" s="1">
        <v>64.739999999999995</v>
      </c>
      <c r="I14" s="1">
        <v>64.89</v>
      </c>
      <c r="J14" s="1">
        <v>65.040000000000006</v>
      </c>
      <c r="L14" s="1">
        <f t="shared" si="1"/>
        <v>32.222222222222221</v>
      </c>
      <c r="M14" s="1">
        <f t="shared" si="2"/>
        <v>1013.92</v>
      </c>
      <c r="N14" s="1">
        <f t="shared" si="0"/>
        <v>1018.24</v>
      </c>
      <c r="O14" s="1">
        <f t="shared" si="0"/>
        <v>1022.56</v>
      </c>
      <c r="P14" s="1">
        <f t="shared" si="0"/>
        <v>1026.24</v>
      </c>
      <c r="Q14" s="1">
        <f t="shared" si="0"/>
        <v>1029.76</v>
      </c>
      <c r="R14" s="1">
        <f t="shared" si="0"/>
        <v>1032.8</v>
      </c>
      <c r="S14" s="1">
        <f t="shared" si="0"/>
        <v>1035.8399999999999</v>
      </c>
      <c r="T14" s="1">
        <f t="shared" si="0"/>
        <v>1038.24</v>
      </c>
      <c r="U14" s="1">
        <f t="shared" si="0"/>
        <v>1040.6400000000001</v>
      </c>
    </row>
    <row r="15" spans="1:21" x14ac:dyDescent="0.25">
      <c r="A15">
        <v>100</v>
      </c>
      <c r="B15" s="1">
        <v>63.2</v>
      </c>
      <c r="C15" s="1">
        <v>63.47</v>
      </c>
      <c r="D15" s="1">
        <v>63.73</v>
      </c>
      <c r="E15" s="1">
        <v>63.95</v>
      </c>
      <c r="F15" s="1">
        <v>64.16</v>
      </c>
      <c r="G15" s="1">
        <v>64.349999999999994</v>
      </c>
      <c r="H15" s="1">
        <v>64.53</v>
      </c>
      <c r="I15" s="1">
        <v>64.67</v>
      </c>
      <c r="J15" s="1">
        <v>64.81</v>
      </c>
      <c r="L15" s="1">
        <f t="shared" si="1"/>
        <v>37.777777777777779</v>
      </c>
      <c r="M15" s="1">
        <f t="shared" si="2"/>
        <v>1011.2</v>
      </c>
      <c r="N15" s="1">
        <f t="shared" si="0"/>
        <v>1015.52</v>
      </c>
      <c r="O15" s="1">
        <f t="shared" si="0"/>
        <v>1019.68</v>
      </c>
      <c r="P15" s="1">
        <f t="shared" si="0"/>
        <v>1023.2</v>
      </c>
      <c r="Q15" s="1">
        <f t="shared" si="0"/>
        <v>1026.56</v>
      </c>
      <c r="R15" s="1">
        <f t="shared" si="0"/>
        <v>1029.5999999999999</v>
      </c>
      <c r="S15" s="1">
        <f t="shared" si="0"/>
        <v>1032.48</v>
      </c>
      <c r="T15" s="1">
        <f t="shared" si="0"/>
        <v>1034.72</v>
      </c>
      <c r="U15" s="1">
        <f t="shared" si="0"/>
        <v>1036.96</v>
      </c>
    </row>
    <row r="16" spans="1:21" x14ac:dyDescent="0.25">
      <c r="A16">
        <v>120</v>
      </c>
      <c r="B16" s="1">
        <v>62.85</v>
      </c>
      <c r="C16" s="1">
        <v>63.09</v>
      </c>
      <c r="D16" s="1">
        <v>63.33</v>
      </c>
      <c r="E16" s="1">
        <v>63.54</v>
      </c>
      <c r="F16" s="1">
        <v>63.74</v>
      </c>
      <c r="G16" s="1">
        <v>63.9</v>
      </c>
      <c r="H16" s="1">
        <v>64.06</v>
      </c>
      <c r="I16" s="1">
        <v>64.19</v>
      </c>
      <c r="J16" s="1">
        <v>64.319999999999993</v>
      </c>
      <c r="L16" s="1">
        <f t="shared" si="1"/>
        <v>48.888888888888886</v>
      </c>
      <c r="M16" s="1">
        <f t="shared" si="2"/>
        <v>1005.6</v>
      </c>
      <c r="N16" s="1">
        <f t="shared" si="0"/>
        <v>1009.44</v>
      </c>
      <c r="O16" s="1">
        <f t="shared" si="0"/>
        <v>1013.28</v>
      </c>
      <c r="P16" s="1">
        <f t="shared" si="0"/>
        <v>1016.64</v>
      </c>
      <c r="Q16" s="1">
        <f t="shared" si="0"/>
        <v>1019.84</v>
      </c>
      <c r="R16" s="1">
        <f t="shared" si="0"/>
        <v>1022.4</v>
      </c>
      <c r="S16" s="1">
        <f t="shared" si="0"/>
        <v>1024.96</v>
      </c>
      <c r="T16" s="1">
        <f t="shared" si="0"/>
        <v>1027.04</v>
      </c>
      <c r="U16" s="1">
        <f t="shared" si="0"/>
        <v>1029.1199999999999</v>
      </c>
    </row>
    <row r="17" spans="1:21" x14ac:dyDescent="0.25">
      <c r="A17">
        <v>140</v>
      </c>
      <c r="B17" s="1">
        <v>62.46</v>
      </c>
      <c r="C17" s="1">
        <v>62.68</v>
      </c>
      <c r="D17" s="1">
        <v>62.9</v>
      </c>
      <c r="E17" s="1">
        <v>63.09</v>
      </c>
      <c r="F17" s="1">
        <v>63.27</v>
      </c>
      <c r="G17" s="1">
        <v>63.42</v>
      </c>
      <c r="H17" s="1">
        <v>63.57</v>
      </c>
      <c r="I17" s="1">
        <v>63.68</v>
      </c>
      <c r="J17" s="1">
        <v>63.79</v>
      </c>
      <c r="L17" s="1">
        <f t="shared" si="1"/>
        <v>60</v>
      </c>
      <c r="M17" s="1">
        <f t="shared" si="2"/>
        <v>999.36</v>
      </c>
      <c r="N17" s="1">
        <f t="shared" si="0"/>
        <v>1002.88</v>
      </c>
      <c r="O17" s="1">
        <f t="shared" si="0"/>
        <v>1006.4</v>
      </c>
      <c r="P17" s="1">
        <f t="shared" si="0"/>
        <v>1009.44</v>
      </c>
      <c r="Q17" s="1">
        <f t="shared" si="0"/>
        <v>1012.32</v>
      </c>
      <c r="R17" s="1">
        <f t="shared" si="0"/>
        <v>1014.72</v>
      </c>
      <c r="S17" s="1">
        <f t="shared" si="0"/>
        <v>1017.12</v>
      </c>
      <c r="T17" s="1">
        <f t="shared" si="0"/>
        <v>1018.88</v>
      </c>
      <c r="U17" s="1">
        <f t="shared" si="0"/>
        <v>1020.64</v>
      </c>
    </row>
    <row r="18" spans="1:21" x14ac:dyDescent="0.25">
      <c r="A18">
        <v>160</v>
      </c>
      <c r="B18" s="1">
        <v>62.03</v>
      </c>
      <c r="C18" s="1">
        <v>62.23</v>
      </c>
      <c r="D18" s="1">
        <v>62.43</v>
      </c>
      <c r="E18" s="1">
        <v>62.6</v>
      </c>
      <c r="F18" s="1">
        <v>62.76</v>
      </c>
      <c r="G18" s="1">
        <v>62.9</v>
      </c>
      <c r="H18" s="1">
        <v>63.03</v>
      </c>
      <c r="I18" s="1">
        <v>63.13</v>
      </c>
      <c r="J18" s="1">
        <v>63.22</v>
      </c>
      <c r="L18" s="1">
        <f t="shared" si="1"/>
        <v>71.111111111111114</v>
      </c>
      <c r="M18" s="1">
        <f t="shared" si="2"/>
        <v>992.48</v>
      </c>
      <c r="N18" s="1">
        <f t="shared" si="0"/>
        <v>995.68</v>
      </c>
      <c r="O18" s="1">
        <f t="shared" si="0"/>
        <v>998.88</v>
      </c>
      <c r="P18" s="1">
        <f t="shared" si="0"/>
        <v>1001.6</v>
      </c>
      <c r="Q18" s="1">
        <f t="shared" si="0"/>
        <v>1004.16</v>
      </c>
      <c r="R18" s="1">
        <f t="shared" si="0"/>
        <v>1006.4</v>
      </c>
      <c r="S18" s="1">
        <f t="shared" si="0"/>
        <v>1008.48</v>
      </c>
      <c r="T18" s="1">
        <f t="shared" si="0"/>
        <v>1010.08</v>
      </c>
      <c r="U18" s="1">
        <f t="shared" si="0"/>
        <v>1011.52</v>
      </c>
    </row>
    <row r="19" spans="1:21" x14ac:dyDescent="0.25">
      <c r="A19">
        <v>180</v>
      </c>
      <c r="B19" s="1">
        <v>61.56</v>
      </c>
      <c r="C19" s="1">
        <v>61.74</v>
      </c>
      <c r="D19" s="1">
        <v>61.92</v>
      </c>
      <c r="E19" s="1">
        <v>62.07</v>
      </c>
      <c r="F19" s="1">
        <v>62.22</v>
      </c>
      <c r="G19" s="1">
        <v>62.34</v>
      </c>
      <c r="H19" s="1">
        <v>62.45</v>
      </c>
      <c r="I19" s="1">
        <v>62.53</v>
      </c>
      <c r="J19" s="1">
        <v>62.61</v>
      </c>
      <c r="L19" s="1">
        <f t="shared" si="1"/>
        <v>82.222222222222229</v>
      </c>
      <c r="M19" s="1">
        <f t="shared" si="2"/>
        <v>984.96</v>
      </c>
      <c r="N19" s="1">
        <f t="shared" si="0"/>
        <v>987.84</v>
      </c>
      <c r="O19" s="1">
        <f t="shared" si="0"/>
        <v>990.72</v>
      </c>
      <c r="P19" s="1">
        <f t="shared" si="0"/>
        <v>993.12</v>
      </c>
      <c r="Q19" s="1">
        <f t="shared" si="0"/>
        <v>995.52</v>
      </c>
      <c r="R19" s="1">
        <f t="shared" si="0"/>
        <v>997.44</v>
      </c>
      <c r="S19" s="1">
        <f t="shared" si="0"/>
        <v>999.2</v>
      </c>
      <c r="T19" s="1">
        <f t="shared" si="0"/>
        <v>1000.48</v>
      </c>
      <c r="U19" s="1">
        <f t="shared" si="0"/>
        <v>1001.76</v>
      </c>
    </row>
    <row r="20" spans="1:21" x14ac:dyDescent="0.25">
      <c r="A20">
        <v>200</v>
      </c>
      <c r="B20" s="1">
        <v>61.05</v>
      </c>
      <c r="C20" s="1">
        <v>61.21</v>
      </c>
      <c r="D20" s="1">
        <v>61.37</v>
      </c>
      <c r="E20" s="1">
        <v>61.5</v>
      </c>
      <c r="F20" s="1">
        <v>61.63</v>
      </c>
      <c r="G20" s="1">
        <v>61.73</v>
      </c>
      <c r="H20" s="1">
        <v>61.83</v>
      </c>
      <c r="I20" s="1">
        <v>61.9</v>
      </c>
      <c r="J20" s="1">
        <v>61.97</v>
      </c>
      <c r="L20" s="1">
        <f t="shared" si="1"/>
        <v>93.333333333333329</v>
      </c>
      <c r="M20" s="1">
        <f t="shared" si="2"/>
        <v>976.8</v>
      </c>
      <c r="N20" s="1">
        <f t="shared" si="0"/>
        <v>979.36</v>
      </c>
      <c r="O20" s="1">
        <f t="shared" si="0"/>
        <v>981.92</v>
      </c>
      <c r="P20" s="1">
        <f t="shared" si="0"/>
        <v>984</v>
      </c>
      <c r="Q20" s="1">
        <f t="shared" si="0"/>
        <v>986.08</v>
      </c>
      <c r="R20" s="1">
        <f t="shared" si="0"/>
        <v>987.68</v>
      </c>
      <c r="S20" s="1">
        <f t="shared" si="0"/>
        <v>989.28</v>
      </c>
      <c r="T20" s="1">
        <f t="shared" si="0"/>
        <v>990.4</v>
      </c>
      <c r="U20" s="1">
        <f t="shared" si="0"/>
        <v>991.52</v>
      </c>
    </row>
    <row r="21" spans="1:21" x14ac:dyDescent="0.25">
      <c r="A21">
        <v>220</v>
      </c>
      <c r="B21" s="1">
        <v>60.5</v>
      </c>
      <c r="C21" s="1">
        <v>60.64</v>
      </c>
      <c r="D21" s="1">
        <v>60.78</v>
      </c>
      <c r="E21" s="1">
        <v>60.89</v>
      </c>
      <c r="F21" s="1">
        <v>61</v>
      </c>
      <c r="G21" s="1">
        <v>61.09</v>
      </c>
      <c r="H21" s="1">
        <v>61.17</v>
      </c>
      <c r="I21" s="1">
        <v>61.23</v>
      </c>
      <c r="J21" s="1">
        <v>61.28</v>
      </c>
      <c r="L21" s="1">
        <f t="shared" si="1"/>
        <v>104.44444444444444</v>
      </c>
      <c r="M21" s="1">
        <f t="shared" si="2"/>
        <v>968</v>
      </c>
      <c r="N21" s="1">
        <f t="shared" si="0"/>
        <v>970.24</v>
      </c>
      <c r="O21" s="1">
        <f t="shared" si="0"/>
        <v>972.48</v>
      </c>
      <c r="P21" s="1">
        <f t="shared" si="0"/>
        <v>974.24</v>
      </c>
      <c r="Q21" s="1">
        <f t="shared" si="0"/>
        <v>976</v>
      </c>
      <c r="R21" s="1">
        <f t="shared" si="0"/>
        <v>977.44</v>
      </c>
      <c r="S21" s="1">
        <f t="shared" si="0"/>
        <v>978.72</v>
      </c>
      <c r="T21" s="1">
        <f t="shared" si="0"/>
        <v>979.68</v>
      </c>
      <c r="U21" s="1">
        <f t="shared" si="0"/>
        <v>980.48</v>
      </c>
    </row>
    <row r="22" spans="1:21" x14ac:dyDescent="0.25">
      <c r="A22">
        <v>240</v>
      </c>
      <c r="B22" s="1">
        <v>59.91</v>
      </c>
      <c r="C22" s="1">
        <v>60.03</v>
      </c>
      <c r="D22" s="1">
        <v>60.15</v>
      </c>
      <c r="E22" s="1">
        <v>60.25</v>
      </c>
      <c r="F22" s="1">
        <v>60.34</v>
      </c>
      <c r="G22" s="1">
        <v>60.41</v>
      </c>
      <c r="H22" s="1">
        <v>60.47</v>
      </c>
      <c r="I22" s="1">
        <v>60.51</v>
      </c>
      <c r="J22" s="1">
        <v>60.55</v>
      </c>
      <c r="L22" s="1">
        <f t="shared" si="1"/>
        <v>115.55555555555556</v>
      </c>
      <c r="M22" s="1">
        <f t="shared" si="2"/>
        <v>958.56</v>
      </c>
      <c r="N22" s="1">
        <f t="shared" si="0"/>
        <v>960.48</v>
      </c>
      <c r="O22" s="1">
        <f t="shared" si="0"/>
        <v>962.4</v>
      </c>
      <c r="P22" s="1">
        <f t="shared" si="0"/>
        <v>964</v>
      </c>
      <c r="Q22" s="1">
        <f t="shared" si="0"/>
        <v>965.44</v>
      </c>
      <c r="R22" s="1">
        <f t="shared" si="0"/>
        <v>966.56</v>
      </c>
      <c r="S22" s="1">
        <f t="shared" si="0"/>
        <v>967.52</v>
      </c>
      <c r="T22" s="1">
        <f t="shared" si="0"/>
        <v>968.16</v>
      </c>
      <c r="U22" s="1">
        <f t="shared" si="0"/>
        <v>968.8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431B-E2A4-459A-93E7-13C9F0A1F569}">
  <dimension ref="A1:U22"/>
  <sheetViews>
    <sheetView tabSelected="1" workbookViewId="0">
      <selection activeCell="B33" sqref="B33"/>
    </sheetView>
  </sheetViews>
  <sheetFormatPr defaultRowHeight="15" x14ac:dyDescent="0.25"/>
  <cols>
    <col min="2" max="10" width="16.42578125" bestFit="1" customWidth="1"/>
    <col min="13" max="21" width="13.5703125" bestFit="1" customWidth="1"/>
  </cols>
  <sheetData>
    <row r="1" spans="1:21" x14ac:dyDescent="0.25">
      <c r="A1" s="4" t="s">
        <v>55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L1" s="6" t="s">
        <v>56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6" t="s">
        <v>73</v>
      </c>
      <c r="U1" s="6" t="s">
        <v>74</v>
      </c>
    </row>
    <row r="2" spans="1:21" x14ac:dyDescent="0.25">
      <c r="A2">
        <v>-30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>
        <v>0.17100000000000001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2" si="0">J2*16</f>
        <v>2.7360000000000002</v>
      </c>
    </row>
    <row r="3" spans="1:21" x14ac:dyDescent="0.25">
      <c r="A3">
        <v>-20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>
        <v>0.17399999999999999</v>
      </c>
      <c r="L3" s="1">
        <f t="shared" ref="L3:L22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>
        <f t="shared" si="0"/>
        <v>2.7839999999999998</v>
      </c>
    </row>
    <row r="4" spans="1:21" x14ac:dyDescent="0.25">
      <c r="A4">
        <v>-10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>
        <v>0.191</v>
      </c>
      <c r="I4" s="3">
        <v>0.184</v>
      </c>
      <c r="J4" s="3">
        <v>0.17599999999999999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e">
        <f>#REF!*16</f>
        <v>#REF!</v>
      </c>
      <c r="T4" s="1">
        <f t="shared" si="0"/>
        <v>2.944</v>
      </c>
      <c r="U4" s="1">
        <f t="shared" si="0"/>
        <v>2.8159999999999998</v>
      </c>
    </row>
    <row r="5" spans="1:21" x14ac:dyDescent="0.25">
      <c r="A5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>
        <v>0.21099999999999999</v>
      </c>
      <c r="G5" s="3">
        <v>0.20300000000000001</v>
      </c>
      <c r="H5" s="3">
        <v>0.19400000000000001</v>
      </c>
      <c r="I5" s="3">
        <v>0.186</v>
      </c>
      <c r="J5" s="3">
        <v>0.17799999999999999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3.3759999999999999</v>
      </c>
      <c r="R5" s="1">
        <f t="shared" si="0"/>
        <v>3.2480000000000002</v>
      </c>
      <c r="S5" s="1">
        <f>H4*16</f>
        <v>3.056</v>
      </c>
      <c r="T5" s="1">
        <f t="shared" si="0"/>
        <v>2.976</v>
      </c>
      <c r="U5" s="1">
        <f t="shared" si="0"/>
        <v>2.8479999999999999</v>
      </c>
    </row>
    <row r="6" spans="1:21" x14ac:dyDescent="0.25">
      <c r="A6">
        <v>10</v>
      </c>
      <c r="B6" s="3" t="s">
        <v>0</v>
      </c>
      <c r="C6" s="3" t="s">
        <v>0</v>
      </c>
      <c r="D6" s="3">
        <v>0.23499999999999999</v>
      </c>
      <c r="E6" s="3">
        <v>0.22500000000000001</v>
      </c>
      <c r="F6" s="3">
        <v>0.215</v>
      </c>
      <c r="G6" s="3">
        <v>0.20599999999999999</v>
      </c>
      <c r="H6" s="3">
        <v>0.19600000000000001</v>
      </c>
      <c r="I6" s="3">
        <v>0.188</v>
      </c>
      <c r="J6" s="3">
        <v>0.17899999999999999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3.76</v>
      </c>
      <c r="P6" s="1">
        <f t="shared" si="0"/>
        <v>3.6</v>
      </c>
      <c r="Q6" s="1">
        <f t="shared" si="0"/>
        <v>3.44</v>
      </c>
      <c r="R6" s="1">
        <f t="shared" si="0"/>
        <v>3.2959999999999998</v>
      </c>
      <c r="S6" s="1">
        <f>H5*16</f>
        <v>3.1040000000000001</v>
      </c>
      <c r="T6" s="1">
        <f t="shared" si="0"/>
        <v>3.008</v>
      </c>
      <c r="U6" s="1">
        <f t="shared" si="0"/>
        <v>2.8639999999999999</v>
      </c>
    </row>
    <row r="7" spans="1:21" x14ac:dyDescent="0.25">
      <c r="A7">
        <v>20</v>
      </c>
      <c r="B7" s="3">
        <v>0.26200000000000001</v>
      </c>
      <c r="C7" s="3">
        <v>0.251</v>
      </c>
      <c r="D7" s="3">
        <v>0.23899999999999999</v>
      </c>
      <c r="E7" s="3">
        <v>0.22900000000000001</v>
      </c>
      <c r="F7" s="3">
        <v>0.218</v>
      </c>
      <c r="G7" s="3">
        <v>0.20899999999999999</v>
      </c>
      <c r="H7" s="3">
        <v>0.19900000000000001</v>
      </c>
      <c r="I7" s="3">
        <v>0.19</v>
      </c>
      <c r="J7" s="3">
        <v>0.18099999999999999</v>
      </c>
      <c r="L7" s="1">
        <f t="shared" si="1"/>
        <v>-6.666666666666667</v>
      </c>
      <c r="M7" s="1">
        <f>B7*16</f>
        <v>4.1920000000000002</v>
      </c>
      <c r="N7" s="1">
        <f t="shared" si="0"/>
        <v>4.016</v>
      </c>
      <c r="O7" s="1">
        <f t="shared" si="0"/>
        <v>3.8239999999999998</v>
      </c>
      <c r="P7" s="1">
        <f t="shared" si="0"/>
        <v>3.6640000000000001</v>
      </c>
      <c r="Q7" s="1">
        <f t="shared" si="0"/>
        <v>3.488</v>
      </c>
      <c r="R7" s="1">
        <f t="shared" si="0"/>
        <v>3.3439999999999999</v>
      </c>
      <c r="S7" s="1">
        <f>H6*16</f>
        <v>3.1360000000000001</v>
      </c>
      <c r="T7" s="1">
        <f t="shared" si="0"/>
        <v>3.04</v>
      </c>
      <c r="U7" s="1">
        <f t="shared" si="0"/>
        <v>2.8959999999999999</v>
      </c>
    </row>
    <row r="8" spans="1:21" x14ac:dyDescent="0.25">
      <c r="A8">
        <v>30</v>
      </c>
      <c r="B8" s="3">
        <v>0.26700000000000002</v>
      </c>
      <c r="C8" s="3">
        <v>0.255</v>
      </c>
      <c r="D8" s="3">
        <v>0.24299999999999999</v>
      </c>
      <c r="E8" s="3">
        <v>0.23300000000000001</v>
      </c>
      <c r="F8" s="3">
        <v>0.222</v>
      </c>
      <c r="G8" s="3">
        <v>0.21199999999999999</v>
      </c>
      <c r="H8" s="3">
        <v>0.20100000000000001</v>
      </c>
      <c r="I8" s="3">
        <v>0.192</v>
      </c>
      <c r="J8" s="3">
        <v>0.183</v>
      </c>
      <c r="L8" s="1">
        <f t="shared" si="1"/>
        <v>-1.1111111111111112</v>
      </c>
      <c r="M8" s="1">
        <f t="shared" ref="M8:M22" si="2">B8*16</f>
        <v>4.2720000000000002</v>
      </c>
      <c r="N8" s="1">
        <f t="shared" si="0"/>
        <v>4.08</v>
      </c>
      <c r="O8" s="1">
        <f t="shared" si="0"/>
        <v>3.8879999999999999</v>
      </c>
      <c r="P8" s="1">
        <f t="shared" si="0"/>
        <v>3.7280000000000002</v>
      </c>
      <c r="Q8" s="1">
        <f t="shared" si="0"/>
        <v>3.552</v>
      </c>
      <c r="R8" s="1">
        <f t="shared" si="0"/>
        <v>3.3919999999999999</v>
      </c>
      <c r="S8" s="1">
        <f>H7*16</f>
        <v>3.1840000000000002</v>
      </c>
      <c r="T8" s="1">
        <f t="shared" si="0"/>
        <v>3.0720000000000001</v>
      </c>
      <c r="U8" s="1">
        <f t="shared" si="0"/>
        <v>2.9279999999999999</v>
      </c>
    </row>
    <row r="9" spans="1:21" x14ac:dyDescent="0.25">
      <c r="A9">
        <v>40</v>
      </c>
      <c r="B9" s="3">
        <v>0.27200000000000002</v>
      </c>
      <c r="C9" s="3">
        <v>0.26</v>
      </c>
      <c r="D9" s="3">
        <v>0.247</v>
      </c>
      <c r="E9" s="3">
        <v>0.23599999999999999</v>
      </c>
      <c r="F9" s="3">
        <v>0.22500000000000001</v>
      </c>
      <c r="G9" s="3">
        <v>0.215</v>
      </c>
      <c r="H9" s="3">
        <v>0.20399999999999999</v>
      </c>
      <c r="I9" s="3">
        <v>0.19400000000000001</v>
      </c>
      <c r="J9" s="3">
        <v>0.184</v>
      </c>
      <c r="L9" s="1">
        <f t="shared" si="1"/>
        <v>4.4444444444444446</v>
      </c>
      <c r="M9" s="1">
        <f t="shared" si="2"/>
        <v>4.3520000000000003</v>
      </c>
      <c r="N9" s="1">
        <f t="shared" si="0"/>
        <v>4.16</v>
      </c>
      <c r="O9" s="1">
        <f t="shared" si="0"/>
        <v>3.952</v>
      </c>
      <c r="P9" s="1">
        <f t="shared" si="0"/>
        <v>3.7759999999999998</v>
      </c>
      <c r="Q9" s="1">
        <f t="shared" si="0"/>
        <v>3.6</v>
      </c>
      <c r="R9" s="1">
        <f t="shared" si="0"/>
        <v>3.44</v>
      </c>
      <c r="S9" s="1">
        <f>H8*16</f>
        <v>3.2160000000000002</v>
      </c>
      <c r="T9" s="1">
        <f t="shared" si="0"/>
        <v>3.1040000000000001</v>
      </c>
      <c r="U9" s="1">
        <f t="shared" si="0"/>
        <v>2.944</v>
      </c>
    </row>
    <row r="10" spans="1:21" x14ac:dyDescent="0.25">
      <c r="A10">
        <v>50</v>
      </c>
      <c r="B10" s="3">
        <v>0.27700000000000002</v>
      </c>
      <c r="C10" s="3">
        <v>0.26400000000000001</v>
      </c>
      <c r="D10" s="3">
        <v>0.251</v>
      </c>
      <c r="E10" s="3">
        <v>0.23899999999999999</v>
      </c>
      <c r="F10" s="3">
        <v>0.22700000000000001</v>
      </c>
      <c r="G10" s="3">
        <v>0.217</v>
      </c>
      <c r="H10" s="3">
        <v>0.20599999999999999</v>
      </c>
      <c r="I10" s="3">
        <v>0.19600000000000001</v>
      </c>
      <c r="J10" s="3">
        <v>0.186</v>
      </c>
      <c r="L10" s="1">
        <f t="shared" si="1"/>
        <v>10</v>
      </c>
      <c r="M10" s="1">
        <f t="shared" si="2"/>
        <v>4.4320000000000004</v>
      </c>
      <c r="N10" s="1">
        <f t="shared" si="0"/>
        <v>4.2240000000000002</v>
      </c>
      <c r="O10" s="1">
        <f t="shared" si="0"/>
        <v>4.016</v>
      </c>
      <c r="P10" s="1">
        <f t="shared" si="0"/>
        <v>3.8239999999999998</v>
      </c>
      <c r="Q10" s="1">
        <f t="shared" si="0"/>
        <v>3.6320000000000001</v>
      </c>
      <c r="R10" s="1">
        <f t="shared" si="0"/>
        <v>3.472</v>
      </c>
      <c r="S10" s="1">
        <f>H9*16</f>
        <v>3.2639999999999998</v>
      </c>
      <c r="T10" s="1">
        <f t="shared" si="0"/>
        <v>3.1360000000000001</v>
      </c>
      <c r="U10" s="1">
        <f t="shared" si="0"/>
        <v>2.976</v>
      </c>
    </row>
    <row r="11" spans="1:21" x14ac:dyDescent="0.25">
      <c r="A11">
        <v>60</v>
      </c>
      <c r="B11" s="3">
        <v>0.28100000000000003</v>
      </c>
      <c r="C11" s="3">
        <v>0.26800000000000002</v>
      </c>
      <c r="D11" s="3">
        <v>0.254</v>
      </c>
      <c r="E11" s="3">
        <v>0.24199999999999999</v>
      </c>
      <c r="F11" s="3">
        <v>0.23</v>
      </c>
      <c r="G11" s="3">
        <v>0.219</v>
      </c>
      <c r="H11" s="3">
        <v>0.20799999999999999</v>
      </c>
      <c r="I11" s="3">
        <v>0.19800000000000001</v>
      </c>
      <c r="J11" s="3">
        <v>0.187</v>
      </c>
      <c r="L11" s="1">
        <f t="shared" si="1"/>
        <v>15.555555555555555</v>
      </c>
      <c r="M11" s="1">
        <f t="shared" si="2"/>
        <v>4.4960000000000004</v>
      </c>
      <c r="N11" s="1">
        <f t="shared" si="0"/>
        <v>4.2880000000000003</v>
      </c>
      <c r="O11" s="1">
        <f t="shared" si="0"/>
        <v>4.0640000000000001</v>
      </c>
      <c r="P11" s="1">
        <f t="shared" si="0"/>
        <v>3.8719999999999999</v>
      </c>
      <c r="Q11" s="1">
        <f t="shared" si="0"/>
        <v>3.68</v>
      </c>
      <c r="R11" s="1">
        <f t="shared" si="0"/>
        <v>3.504</v>
      </c>
      <c r="S11" s="1">
        <f>H10*16</f>
        <v>3.2959999999999998</v>
      </c>
      <c r="T11" s="1">
        <f t="shared" si="0"/>
        <v>3.1680000000000001</v>
      </c>
      <c r="U11" s="1">
        <f t="shared" si="0"/>
        <v>2.992</v>
      </c>
    </row>
    <row r="12" spans="1:21" x14ac:dyDescent="0.25">
      <c r="A12">
        <v>70</v>
      </c>
      <c r="B12" s="3">
        <v>0.28499999999999998</v>
      </c>
      <c r="C12" s="3">
        <v>0.27200000000000002</v>
      </c>
      <c r="D12" s="3">
        <v>0.25800000000000001</v>
      </c>
      <c r="E12" s="3">
        <v>0.246</v>
      </c>
      <c r="F12" s="3">
        <v>0.23300000000000001</v>
      </c>
      <c r="G12" s="3">
        <v>0.222</v>
      </c>
      <c r="H12" s="3">
        <v>0.21</v>
      </c>
      <c r="I12" s="3">
        <v>0.19900000000000001</v>
      </c>
      <c r="J12" s="3">
        <v>0.188</v>
      </c>
      <c r="L12" s="1">
        <f t="shared" si="1"/>
        <v>21.111111111111111</v>
      </c>
      <c r="M12" s="1">
        <f t="shared" si="2"/>
        <v>4.5599999999999996</v>
      </c>
      <c r="N12" s="1">
        <f t="shared" si="0"/>
        <v>4.3520000000000003</v>
      </c>
      <c r="O12" s="1">
        <f t="shared" si="0"/>
        <v>4.1280000000000001</v>
      </c>
      <c r="P12" s="1">
        <f t="shared" si="0"/>
        <v>3.9359999999999999</v>
      </c>
      <c r="Q12" s="1">
        <f t="shared" si="0"/>
        <v>3.7280000000000002</v>
      </c>
      <c r="R12" s="1">
        <f t="shared" si="0"/>
        <v>3.552</v>
      </c>
      <c r="S12" s="1">
        <f>H11*16</f>
        <v>3.3279999999999998</v>
      </c>
      <c r="T12" s="1">
        <f t="shared" si="0"/>
        <v>3.1840000000000002</v>
      </c>
      <c r="U12" s="1">
        <f t="shared" si="0"/>
        <v>3.008</v>
      </c>
    </row>
    <row r="13" spans="1:21" x14ac:dyDescent="0.25">
      <c r="A13">
        <v>80</v>
      </c>
      <c r="B13" s="3">
        <v>0.28899999999999998</v>
      </c>
      <c r="C13" s="3">
        <v>0.27500000000000002</v>
      </c>
      <c r="D13" s="3">
        <v>0.26100000000000001</v>
      </c>
      <c r="E13" s="3">
        <v>0.248</v>
      </c>
      <c r="F13" s="3">
        <v>0.23499999999999999</v>
      </c>
      <c r="G13" s="3">
        <v>0.223</v>
      </c>
      <c r="H13" s="3">
        <v>0.21099999999999999</v>
      </c>
      <c r="I13" s="3">
        <v>0.2</v>
      </c>
      <c r="J13" s="3">
        <v>0.189</v>
      </c>
      <c r="L13" s="1">
        <f t="shared" si="1"/>
        <v>26.666666666666668</v>
      </c>
      <c r="M13" s="1">
        <f t="shared" si="2"/>
        <v>4.6239999999999997</v>
      </c>
      <c r="N13" s="1">
        <f t="shared" si="0"/>
        <v>4.4000000000000004</v>
      </c>
      <c r="O13" s="1">
        <f t="shared" si="0"/>
        <v>4.1760000000000002</v>
      </c>
      <c r="P13" s="1">
        <f t="shared" si="0"/>
        <v>3.968</v>
      </c>
      <c r="Q13" s="1">
        <f t="shared" si="0"/>
        <v>3.76</v>
      </c>
      <c r="R13" s="1">
        <f t="shared" si="0"/>
        <v>3.5680000000000001</v>
      </c>
      <c r="S13" s="1">
        <f>H12*16</f>
        <v>3.36</v>
      </c>
      <c r="T13" s="1">
        <f t="shared" si="0"/>
        <v>3.2</v>
      </c>
      <c r="U13" s="1">
        <f t="shared" si="0"/>
        <v>3.024</v>
      </c>
    </row>
    <row r="14" spans="1:21" x14ac:dyDescent="0.25">
      <c r="A14">
        <v>90</v>
      </c>
      <c r="B14" s="3">
        <v>0.29199999999999998</v>
      </c>
      <c r="C14" s="3">
        <v>0.27800000000000002</v>
      </c>
      <c r="D14" s="3">
        <v>0.26300000000000001</v>
      </c>
      <c r="E14" s="3">
        <v>0.25</v>
      </c>
      <c r="F14" s="3">
        <v>0.23699999999999999</v>
      </c>
      <c r="G14" s="3">
        <v>0.22500000000000001</v>
      </c>
      <c r="H14" s="3">
        <v>0.21299999999999999</v>
      </c>
      <c r="I14" s="3">
        <v>0.20200000000000001</v>
      </c>
      <c r="J14" s="3">
        <v>0.19</v>
      </c>
      <c r="L14" s="1">
        <f t="shared" si="1"/>
        <v>32.222222222222221</v>
      </c>
      <c r="M14" s="1">
        <f t="shared" si="2"/>
        <v>4.6719999999999997</v>
      </c>
      <c r="N14" s="1">
        <f t="shared" si="0"/>
        <v>4.4480000000000004</v>
      </c>
      <c r="O14" s="1">
        <f t="shared" si="0"/>
        <v>4.2080000000000002</v>
      </c>
      <c r="P14" s="1">
        <f t="shared" si="0"/>
        <v>4</v>
      </c>
      <c r="Q14" s="1">
        <f t="shared" si="0"/>
        <v>3.7919999999999998</v>
      </c>
      <c r="R14" s="1">
        <f t="shared" si="0"/>
        <v>3.6</v>
      </c>
      <c r="S14" s="1">
        <f>H13*16</f>
        <v>3.3759999999999999</v>
      </c>
      <c r="T14" s="1">
        <f t="shared" si="0"/>
        <v>3.2320000000000002</v>
      </c>
      <c r="U14" s="1">
        <f t="shared" si="0"/>
        <v>3.04</v>
      </c>
    </row>
    <row r="15" spans="1:21" x14ac:dyDescent="0.25">
      <c r="A15">
        <v>100</v>
      </c>
      <c r="B15" s="3">
        <v>0.29499999999999998</v>
      </c>
      <c r="C15" s="3">
        <v>0.28100000000000003</v>
      </c>
      <c r="D15" s="3">
        <v>0.26600000000000001</v>
      </c>
      <c r="E15" s="3">
        <v>0.253</v>
      </c>
      <c r="F15" s="3">
        <v>0.23899999999999999</v>
      </c>
      <c r="G15" s="3">
        <v>0.22700000000000001</v>
      </c>
      <c r="H15" s="3">
        <v>0.214</v>
      </c>
      <c r="I15" s="3">
        <v>0.20300000000000001</v>
      </c>
      <c r="J15" s="3">
        <v>0.191</v>
      </c>
      <c r="L15" s="1">
        <f t="shared" si="1"/>
        <v>37.777777777777779</v>
      </c>
      <c r="M15" s="1">
        <f t="shared" si="2"/>
        <v>4.72</v>
      </c>
      <c r="N15" s="1">
        <f t="shared" si="0"/>
        <v>4.4960000000000004</v>
      </c>
      <c r="O15" s="1">
        <f t="shared" si="0"/>
        <v>4.2560000000000002</v>
      </c>
      <c r="P15" s="1">
        <f t="shared" si="0"/>
        <v>4.048</v>
      </c>
      <c r="Q15" s="1">
        <f t="shared" si="0"/>
        <v>3.8239999999999998</v>
      </c>
      <c r="R15" s="1">
        <f t="shared" si="0"/>
        <v>3.6320000000000001</v>
      </c>
      <c r="S15" s="1">
        <f>H14*16</f>
        <v>3.4079999999999999</v>
      </c>
      <c r="T15" s="1">
        <f t="shared" si="0"/>
        <v>3.2480000000000002</v>
      </c>
      <c r="U15" s="1">
        <f t="shared" si="0"/>
        <v>3.056</v>
      </c>
    </row>
    <row r="16" spans="1:21" x14ac:dyDescent="0.25">
      <c r="A16">
        <v>120</v>
      </c>
      <c r="B16" s="3">
        <v>0.29799999999999999</v>
      </c>
      <c r="C16" s="3">
        <v>0.28299999999999997</v>
      </c>
      <c r="D16" s="3">
        <v>0.26800000000000002</v>
      </c>
      <c r="E16" s="3">
        <v>0.255</v>
      </c>
      <c r="F16" s="3">
        <v>0.24099999999999999</v>
      </c>
      <c r="G16" s="3">
        <v>0.22800000000000001</v>
      </c>
      <c r="H16" s="3">
        <v>0.215</v>
      </c>
      <c r="I16" s="3">
        <v>0.20399999999999999</v>
      </c>
      <c r="J16" s="3">
        <v>0.192</v>
      </c>
      <c r="L16" s="1">
        <f t="shared" si="1"/>
        <v>48.888888888888886</v>
      </c>
      <c r="M16" s="1">
        <f t="shared" si="2"/>
        <v>4.7679999999999998</v>
      </c>
      <c r="N16" s="1">
        <f t="shared" si="0"/>
        <v>4.5279999999999996</v>
      </c>
      <c r="O16" s="1">
        <f t="shared" si="0"/>
        <v>4.2880000000000003</v>
      </c>
      <c r="P16" s="1">
        <f t="shared" si="0"/>
        <v>4.08</v>
      </c>
      <c r="Q16" s="1">
        <f t="shared" si="0"/>
        <v>3.8559999999999999</v>
      </c>
      <c r="R16" s="1">
        <f t="shared" si="0"/>
        <v>3.6480000000000001</v>
      </c>
      <c r="S16" s="1">
        <f>H15*16</f>
        <v>3.4239999999999999</v>
      </c>
      <c r="T16" s="1">
        <f t="shared" si="0"/>
        <v>3.2639999999999998</v>
      </c>
      <c r="U16" s="1">
        <f t="shared" si="0"/>
        <v>3.0720000000000001</v>
      </c>
    </row>
    <row r="17" spans="1:21" x14ac:dyDescent="0.25">
      <c r="A17">
        <v>140</v>
      </c>
      <c r="B17" s="3">
        <v>0.30599999999999999</v>
      </c>
      <c r="C17" s="3">
        <v>0.28999999999999998</v>
      </c>
      <c r="D17" s="3">
        <v>0.27400000000000002</v>
      </c>
      <c r="E17" s="3">
        <v>0.26</v>
      </c>
      <c r="F17" s="3">
        <v>0.245</v>
      </c>
      <c r="G17" s="3">
        <v>0.23200000000000001</v>
      </c>
      <c r="H17" s="3">
        <v>0.218</v>
      </c>
      <c r="I17" s="3">
        <v>0.20599999999999999</v>
      </c>
      <c r="J17" s="3">
        <v>0.19400000000000001</v>
      </c>
      <c r="L17" s="1">
        <f t="shared" si="1"/>
        <v>60</v>
      </c>
      <c r="M17" s="1">
        <f t="shared" si="2"/>
        <v>4.8959999999999999</v>
      </c>
      <c r="N17" s="1">
        <f t="shared" si="0"/>
        <v>4.6399999999999997</v>
      </c>
      <c r="O17" s="1">
        <f t="shared" si="0"/>
        <v>4.3840000000000003</v>
      </c>
      <c r="P17" s="1">
        <f t="shared" si="0"/>
        <v>4.16</v>
      </c>
      <c r="Q17" s="1">
        <f t="shared" si="0"/>
        <v>3.92</v>
      </c>
      <c r="R17" s="1">
        <f t="shared" si="0"/>
        <v>3.7120000000000002</v>
      </c>
      <c r="S17" s="1">
        <f>H16*16</f>
        <v>3.44</v>
      </c>
      <c r="T17" s="1">
        <f t="shared" si="0"/>
        <v>3.2959999999999998</v>
      </c>
      <c r="U17" s="1">
        <f t="shared" si="0"/>
        <v>3.1040000000000001</v>
      </c>
    </row>
    <row r="18" spans="1:21" x14ac:dyDescent="0.25">
      <c r="A18">
        <v>160</v>
      </c>
      <c r="B18" s="3">
        <v>0.309</v>
      </c>
      <c r="C18" s="3">
        <v>0.29299999999999998</v>
      </c>
      <c r="D18" s="3">
        <v>0.27700000000000002</v>
      </c>
      <c r="E18" s="3">
        <v>0.26200000000000001</v>
      </c>
      <c r="F18" s="3">
        <v>0.247</v>
      </c>
      <c r="G18" s="3">
        <v>0.23400000000000001</v>
      </c>
      <c r="H18" s="3">
        <v>0.22</v>
      </c>
      <c r="I18" s="3">
        <v>0.20699999999999999</v>
      </c>
      <c r="J18" s="3">
        <v>0.19400000000000001</v>
      </c>
      <c r="L18" s="1">
        <f t="shared" si="1"/>
        <v>71.111111111111114</v>
      </c>
      <c r="M18" s="1">
        <f t="shared" si="2"/>
        <v>4.944</v>
      </c>
      <c r="N18" s="1">
        <f t="shared" si="0"/>
        <v>4.6879999999999997</v>
      </c>
      <c r="O18" s="1">
        <f t="shared" si="0"/>
        <v>4.4320000000000004</v>
      </c>
      <c r="P18" s="1">
        <f t="shared" si="0"/>
        <v>4.1920000000000002</v>
      </c>
      <c r="Q18" s="1">
        <f t="shared" si="0"/>
        <v>3.952</v>
      </c>
      <c r="R18" s="1">
        <f t="shared" si="0"/>
        <v>3.7440000000000002</v>
      </c>
      <c r="S18" s="1">
        <f>H17*16</f>
        <v>3.488</v>
      </c>
      <c r="T18" s="1">
        <f t="shared" si="0"/>
        <v>3.3119999999999998</v>
      </c>
      <c r="U18" s="1">
        <f t="shared" si="0"/>
        <v>3.1040000000000001</v>
      </c>
    </row>
    <row r="19" spans="1:21" x14ac:dyDescent="0.25">
      <c r="A19">
        <v>180</v>
      </c>
      <c r="B19" s="3">
        <v>0.312</v>
      </c>
      <c r="C19" s="3">
        <v>0.29599999999999999</v>
      </c>
      <c r="D19" s="3">
        <v>0.27900000000000003</v>
      </c>
      <c r="E19" s="3">
        <v>0.26400000000000001</v>
      </c>
      <c r="F19" s="3">
        <v>0.249</v>
      </c>
      <c r="G19" s="3">
        <v>0.23499999999999999</v>
      </c>
      <c r="H19" s="3">
        <v>0.221</v>
      </c>
      <c r="I19" s="3">
        <v>0.20799999999999999</v>
      </c>
      <c r="J19" s="3">
        <v>0.19500000000000001</v>
      </c>
      <c r="L19" s="1">
        <f t="shared" si="1"/>
        <v>82.222222222222229</v>
      </c>
      <c r="M19" s="1">
        <f t="shared" si="2"/>
        <v>4.992</v>
      </c>
      <c r="N19" s="1">
        <f t="shared" si="0"/>
        <v>4.7359999999999998</v>
      </c>
      <c r="O19" s="1">
        <f t="shared" si="0"/>
        <v>4.4640000000000004</v>
      </c>
      <c r="P19" s="1">
        <f t="shared" si="0"/>
        <v>4.2240000000000002</v>
      </c>
      <c r="Q19" s="1">
        <f t="shared" si="0"/>
        <v>3.984</v>
      </c>
      <c r="R19" s="1">
        <f t="shared" si="0"/>
        <v>3.76</v>
      </c>
      <c r="S19" s="1">
        <f>H18*16</f>
        <v>3.52</v>
      </c>
      <c r="T19" s="1">
        <f t="shared" si="0"/>
        <v>3.3279999999999998</v>
      </c>
      <c r="U19" s="1">
        <f t="shared" si="0"/>
        <v>3.12</v>
      </c>
    </row>
    <row r="20" spans="1:21" x14ac:dyDescent="0.25">
      <c r="A20">
        <v>200</v>
      </c>
      <c r="B20" s="3">
        <v>0.314</v>
      </c>
      <c r="C20" s="3">
        <v>0.29699999999999999</v>
      </c>
      <c r="D20" s="3">
        <v>0.28000000000000003</v>
      </c>
      <c r="E20" s="3">
        <v>0.26500000000000001</v>
      </c>
      <c r="F20" s="3">
        <v>0.249</v>
      </c>
      <c r="G20" s="3">
        <v>0.23499999999999999</v>
      </c>
      <c r="H20" s="3">
        <v>0.221</v>
      </c>
      <c r="I20" s="3">
        <v>0.20799999999999999</v>
      </c>
      <c r="J20" s="3">
        <v>0.19400000000000001</v>
      </c>
      <c r="L20" s="1">
        <f t="shared" si="1"/>
        <v>93.333333333333329</v>
      </c>
      <c r="M20" s="1">
        <f t="shared" si="2"/>
        <v>5.024</v>
      </c>
      <c r="N20" s="1">
        <f t="shared" si="0"/>
        <v>4.7519999999999998</v>
      </c>
      <c r="O20" s="1">
        <f t="shared" si="0"/>
        <v>4.4800000000000004</v>
      </c>
      <c r="P20" s="1">
        <f t="shared" si="0"/>
        <v>4.24</v>
      </c>
      <c r="Q20" s="1">
        <f t="shared" si="0"/>
        <v>3.984</v>
      </c>
      <c r="R20" s="1">
        <f t="shared" si="0"/>
        <v>3.76</v>
      </c>
      <c r="S20" s="1">
        <f>H19*16</f>
        <v>3.536</v>
      </c>
      <c r="T20" s="1">
        <f t="shared" si="0"/>
        <v>3.3279999999999998</v>
      </c>
      <c r="U20" s="1">
        <f t="shared" si="0"/>
        <v>3.1040000000000001</v>
      </c>
    </row>
    <row r="21" spans="1:21" x14ac:dyDescent="0.25">
      <c r="A21">
        <v>220</v>
      </c>
      <c r="B21" s="3">
        <v>0.314</v>
      </c>
      <c r="C21" s="3">
        <v>0.29699999999999999</v>
      </c>
      <c r="D21" s="3">
        <v>0.28000000000000003</v>
      </c>
      <c r="E21" s="3">
        <v>0.26500000000000001</v>
      </c>
      <c r="F21" s="3">
        <v>0.249</v>
      </c>
      <c r="G21" s="3">
        <v>0.23499999999999999</v>
      </c>
      <c r="H21" s="3">
        <v>0.22</v>
      </c>
      <c r="I21" s="3">
        <v>0.20699999999999999</v>
      </c>
      <c r="J21" s="3">
        <v>0.19400000000000001</v>
      </c>
      <c r="L21" s="1">
        <f t="shared" si="1"/>
        <v>104.44444444444444</v>
      </c>
      <c r="M21" s="1">
        <f t="shared" si="2"/>
        <v>5.024</v>
      </c>
      <c r="N21" s="1">
        <f t="shared" si="0"/>
        <v>4.7519999999999998</v>
      </c>
      <c r="O21" s="1">
        <f t="shared" si="0"/>
        <v>4.4800000000000004</v>
      </c>
      <c r="P21" s="1">
        <f t="shared" si="0"/>
        <v>4.24</v>
      </c>
      <c r="Q21" s="1">
        <f t="shared" si="0"/>
        <v>3.984</v>
      </c>
      <c r="R21" s="1">
        <f t="shared" si="0"/>
        <v>3.76</v>
      </c>
      <c r="S21" s="1">
        <f>H20*16</f>
        <v>3.536</v>
      </c>
      <c r="T21" s="1">
        <f t="shared" si="0"/>
        <v>3.3119999999999998</v>
      </c>
      <c r="U21" s="1">
        <f t="shared" si="0"/>
        <v>3.1040000000000001</v>
      </c>
    </row>
    <row r="22" spans="1:21" x14ac:dyDescent="0.25">
      <c r="A22">
        <v>240</v>
      </c>
      <c r="B22" s="3">
        <v>0.314</v>
      </c>
      <c r="C22" s="3">
        <v>0.29699999999999999</v>
      </c>
      <c r="D22" s="3">
        <v>0.28000000000000003</v>
      </c>
      <c r="E22" s="3">
        <v>0.26500000000000001</v>
      </c>
      <c r="F22" s="3">
        <v>0.249</v>
      </c>
      <c r="G22" s="3">
        <v>0.23499999999999999</v>
      </c>
      <c r="H22" s="3">
        <v>0.22</v>
      </c>
      <c r="I22" s="3">
        <v>0.20699999999999999</v>
      </c>
      <c r="J22" s="3">
        <v>0.19400000000000001</v>
      </c>
      <c r="L22" s="1">
        <f t="shared" si="1"/>
        <v>115.55555555555556</v>
      </c>
      <c r="M22" s="1">
        <f t="shared" si="2"/>
        <v>5.024</v>
      </c>
      <c r="N22" s="1">
        <f t="shared" si="0"/>
        <v>4.7519999999999998</v>
      </c>
      <c r="O22" s="1">
        <f t="shared" si="0"/>
        <v>4.4800000000000004</v>
      </c>
      <c r="P22" s="1">
        <f t="shared" si="0"/>
        <v>4.24</v>
      </c>
      <c r="Q22" s="1">
        <f t="shared" si="0"/>
        <v>3.984</v>
      </c>
      <c r="R22" s="1">
        <f t="shared" si="0"/>
        <v>3.76</v>
      </c>
      <c r="S22" s="1">
        <f t="shared" si="0"/>
        <v>3.52</v>
      </c>
      <c r="T22" s="1">
        <f t="shared" si="0"/>
        <v>3.3119999999999998</v>
      </c>
      <c r="U22" s="1">
        <f t="shared" si="0"/>
        <v>3.1040000000000001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viscosity</vt:lpstr>
      <vt:lpstr>specific heat capacity</vt:lpstr>
      <vt:lpstr>density</vt:lpstr>
      <vt:lpstr>thermal 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Giuffré | Elysian Aircraft</dc:creator>
  <cp:lastModifiedBy>Andrea Giuffré | Elysian Aircraft</cp:lastModifiedBy>
  <dcterms:created xsi:type="dcterms:W3CDTF">2025-08-07T14:16:09Z</dcterms:created>
  <dcterms:modified xsi:type="dcterms:W3CDTF">2025-08-08T14:35:03Z</dcterms:modified>
</cp:coreProperties>
</file>