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96225F99-E31D-41B3-91A0-58DA720CE089}" xr6:coauthVersionLast="36" xr6:coauthVersionMax="36" xr10:uidLastSave="{00000000-0000-0000-0000-000000000000}"/>
  <bookViews>
    <workbookView xWindow="0" yWindow="0" windowWidth="20490" windowHeight="8130" xr2:uid="{B5DB2E1B-A42D-4E91-82CB-E9C4BEA49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<sst xmlns="http://schemas.openxmlformats.org/spreadsheetml/2006/main" count="67" uniqueCount="36">
  <si>
    <t>PMM-2023-110</t>
  </si>
  <si>
    <t>control</t>
  </si>
  <si>
    <t>S1</t>
  </si>
  <si>
    <t>India</t>
  </si>
  <si>
    <t>PMM-2023-112</t>
  </si>
  <si>
    <t>PMM-2023-121</t>
  </si>
  <si>
    <t>PMM-2023-123</t>
  </si>
  <si>
    <t>PMM-2023-108</t>
  </si>
  <si>
    <t>BD</t>
  </si>
  <si>
    <t>PMM-2023-114</t>
  </si>
  <si>
    <t>PMM-2023-117</t>
  </si>
  <si>
    <t>PMM-2023-119</t>
  </si>
  <si>
    <t>PMM-2023-109</t>
  </si>
  <si>
    <t>PEUK</t>
  </si>
  <si>
    <t>PMM-2023-113</t>
  </si>
  <si>
    <t>PMM-2023-116</t>
  </si>
  <si>
    <t>PMM-2023-118</t>
  </si>
  <si>
    <t>Bristol ID</t>
  </si>
  <si>
    <t xml:space="preserve">Plastic/Treatment 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</si>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</sst>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C8C5-42A5-4A93-A220-BE66C37873D4}">
  <dimension ref="A1:S13"/>
  <sheetViews>
    <sheetView tabSelected="1" workbookViewId="0">
      <selection activeCell="J17" sqref="J17"/>
    </sheetView>
  </sheetViews>
  <sheetFormatPr defaultRowHeight="15" x14ac:dyDescent="0.25"/>
  <sheetData>
    <row r="1" spans="1:19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1" t="s">
        <v>22</v>
      </c>
      <c r="G1" s="11" t="s">
        <v>23</v>
      </c>
      <c r="H1" s="3" t="s">
        <v>24</v>
      </c>
      <c r="I1" s="3" t="s">
        <v>25</v>
      </c>
      <c r="J1" s="3" t="s">
        <v>26</v>
      </c>
      <c r="K1" s="4" t="s">
        <v>27</v>
      </c>
      <c r="L1" s="4" t="s">
        <v>28</v>
      </c>
      <c r="M1" s="4" t="s">
        <v>29</v>
      </c>
      <c r="N1" s="5" t="s">
        <v>30</v>
      </c>
      <c r="O1" s="12" t="s">
        <v>31</v>
      </c>
      <c r="P1" s="12" t="s">
        <v>32</v>
      </c>
      <c r="Q1" s="6" t="s">
        <v>33</v>
      </c>
      <c r="R1" s="6" t="s">
        <v>34</v>
      </c>
      <c r="S1" s="6" t="s">
        <v>35</v>
      </c>
    </row>
    <row r="2" spans="1:19" x14ac:dyDescent="0.25">
      <c r="A2" s="1" t="s">
        <v>0</v>
      </c>
      <c r="B2" s="1" t="s">
        <v>1</v>
      </c>
      <c r="C2" s="2">
        <v>15</v>
      </c>
      <c r="D2" s="1" t="s">
        <v>2</v>
      </c>
      <c r="E2" s="1" t="s">
        <v>3</v>
      </c>
      <c r="I2" s="3">
        <f>AVERAGE(H2:H5)</f>
        <v>268.66137201515801</v>
      </c>
      <c r="J2" s="3">
        <f>_xlfn.STDEV.P(H2:H5)/SQRT(4)</f>
        <v>61.957771245572133</v>
      </c>
      <c r="L2" s="4">
        <f>AVERAGE(K2:K5)</f>
        <v>437.14277169671925</v>
      </c>
      <c r="M2" s="4">
        <f>_xlfn.STDEV.P(K2:K5)/SQRT(4)</f>
        <v>132.24360976352995</v>
      </c>
      <c r="O2" s="5">
        <f>AVERAGE(N2:N5)</f>
        <v>114.2422600022708</v>
      </c>
      <c r="P2" s="5">
        <f>_xlfn.STDEV.P(N2:N5)/SQRT(4)</f>
        <v>36.675577694618404</v>
      </c>
      <c r="R2" s="6">
        <f>AVERAGE(Q2:Q5)</f>
        <v>566.43209129277489</v>
      </c>
      <c r="S2" s="6">
        <f>_xlfn.STDEV.P(Q2:Q5)/SQRT(4)</f>
        <v>188.563330928195</v>
      </c>
    </row>
    <row r="3" spans="1:19" x14ac:dyDescent="0.25">
      <c r="A3" s="1" t="s">
        <v>4</v>
      </c>
      <c r="B3" s="1" t="s">
        <v>1</v>
      </c>
      <c r="C3" s="2">
        <v>1</v>
      </c>
      <c r="D3" s="1" t="s">
        <v>2</v>
      </c>
      <c r="E3" s="1" t="s">
        <v>3</v>
      </c>
      <c r="F3" s="3">
        <v>340.57010865341982</v>
      </c>
      <c r="G3" s="3">
        <v>52.006805852882444</v>
      </c>
      <c r="H3" s="3">
        <v>392.57691450630227</v>
      </c>
      <c r="I3" s="3"/>
      <c r="J3" s="3"/>
      <c r="K3" s="4">
        <v>701.62999122377914</v>
      </c>
      <c r="L3" s="4"/>
      <c r="M3" s="4"/>
      <c r="N3" s="5">
        <v>187.59341539150762</v>
      </c>
      <c r="O3" s="5"/>
      <c r="P3" s="5"/>
      <c r="Q3" s="6">
        <v>943.55875314916489</v>
      </c>
    </row>
    <row r="4" spans="1:19" x14ac:dyDescent="0.25">
      <c r="A4" s="1" t="s">
        <v>5</v>
      </c>
      <c r="B4" s="1" t="s">
        <v>1</v>
      </c>
      <c r="C4" s="2">
        <v>10</v>
      </c>
      <c r="D4" s="1" t="s">
        <v>2</v>
      </c>
      <c r="E4" s="1" t="s">
        <v>3</v>
      </c>
      <c r="F4" s="3">
        <v>128.67686479355376</v>
      </c>
      <c r="G4" s="3">
        <v>16.068964730459921</v>
      </c>
      <c r="H4" s="3">
        <v>144.74582952401369</v>
      </c>
      <c r="I4" s="3"/>
      <c r="J4" s="3"/>
      <c r="K4" s="4">
        <v>172.65555216965942</v>
      </c>
      <c r="L4" s="4"/>
      <c r="M4" s="4"/>
      <c r="N4" s="5">
        <v>40.89110461303396</v>
      </c>
      <c r="O4" s="5"/>
      <c r="P4" s="5"/>
      <c r="Q4" s="6">
        <v>189.30542943638494</v>
      </c>
    </row>
    <row r="5" spans="1:19" x14ac:dyDescent="0.25">
      <c r="A5" s="1" t="s">
        <v>6</v>
      </c>
      <c r="B5" s="1" t="s">
        <v>1</v>
      </c>
      <c r="C5" s="2">
        <v>12</v>
      </c>
      <c r="D5" s="1" t="s">
        <v>2</v>
      </c>
      <c r="E5" s="1" t="s">
        <v>3</v>
      </c>
    </row>
    <row r="6" spans="1:19" x14ac:dyDescent="0.25">
      <c r="A6" s="7" t="s">
        <v>7</v>
      </c>
      <c r="B6" s="7" t="s">
        <v>8</v>
      </c>
      <c r="C6" s="8">
        <v>13</v>
      </c>
      <c r="D6" s="7" t="s">
        <v>2</v>
      </c>
      <c r="E6" s="7" t="s">
        <v>3</v>
      </c>
      <c r="I6" s="3">
        <f>AVERAGE(H6:H9)</f>
        <v>282.37196180880659</v>
      </c>
      <c r="J6" s="3">
        <f>_xlfn.STDEV.P(H6:H9)/SQRT(4)</f>
        <v>98.502521263690227</v>
      </c>
      <c r="L6" s="4">
        <f>AVERAGE(K6:K9)</f>
        <v>490.35736233861309</v>
      </c>
      <c r="M6" s="4">
        <f>_xlfn.STDEV.P(K6:K9)/SQRT(4)</f>
        <v>236.75462361447751</v>
      </c>
      <c r="O6" s="5">
        <f>AVERAGE(N6:N9)</f>
        <v>120.02348558270116</v>
      </c>
      <c r="P6" s="5">
        <f>_xlfn.STDEV.P(N6:N9)/SQRT(4)</f>
        <v>58.14040193655913</v>
      </c>
      <c r="R6" s="6">
        <f>AVERAGE(Q6:Q9)</f>
        <v>500.15790516941223</v>
      </c>
      <c r="S6" s="6">
        <f>_xlfn.STDEV.P(Q6:Q9)/SQRT(4)</f>
        <v>194.6258558972599</v>
      </c>
    </row>
    <row r="7" spans="1:19" x14ac:dyDescent="0.25">
      <c r="A7" s="7" t="s">
        <v>9</v>
      </c>
      <c r="B7" s="7" t="s">
        <v>8</v>
      </c>
      <c r="C7" s="8">
        <v>3</v>
      </c>
      <c r="D7" s="7" t="s">
        <v>2</v>
      </c>
      <c r="E7" s="7" t="s">
        <v>3</v>
      </c>
      <c r="F7" s="3">
        <v>18.537245623522082</v>
      </c>
      <c r="G7" s="3">
        <v>2.219982015839749</v>
      </c>
      <c r="H7" s="3">
        <v>20.75722763936183</v>
      </c>
      <c r="I7" s="3"/>
      <c r="J7" s="3"/>
      <c r="K7" s="4">
        <v>35.360453915554011</v>
      </c>
      <c r="L7" s="4"/>
      <c r="M7" s="4"/>
      <c r="N7" s="5">
        <v>8.8183060862078744</v>
      </c>
      <c r="O7" s="5"/>
      <c r="P7" s="5"/>
      <c r="Q7" s="6">
        <v>36.165817169279379</v>
      </c>
    </row>
    <row r="8" spans="1:19" x14ac:dyDescent="0.25">
      <c r="A8" s="7" t="s">
        <v>10</v>
      </c>
      <c r="B8" s="7" t="s">
        <v>8</v>
      </c>
      <c r="C8" s="8">
        <v>6</v>
      </c>
      <c r="D8" s="7" t="s">
        <v>2</v>
      </c>
      <c r="E8" s="7" t="s">
        <v>3</v>
      </c>
      <c r="F8" s="3">
        <v>422.04642521775298</v>
      </c>
      <c r="G8" s="3">
        <v>74.107467976593867</v>
      </c>
      <c r="H8" s="3">
        <v>496.15389319434684</v>
      </c>
      <c r="I8" s="3"/>
      <c r="J8" s="3"/>
      <c r="K8" s="4">
        <v>1143.3553709695229</v>
      </c>
      <c r="L8" s="4"/>
      <c r="M8" s="4"/>
      <c r="N8" s="5">
        <v>280.5398211602357</v>
      </c>
      <c r="O8" s="5"/>
      <c r="P8" s="5"/>
      <c r="Q8" s="6">
        <v>988.68630464808814</v>
      </c>
    </row>
    <row r="9" spans="1:19" x14ac:dyDescent="0.25">
      <c r="A9" s="7" t="s">
        <v>11</v>
      </c>
      <c r="B9" s="7" t="s">
        <v>8</v>
      </c>
      <c r="C9" s="8">
        <v>8</v>
      </c>
      <c r="D9" s="7" t="s">
        <v>2</v>
      </c>
      <c r="E9" s="7" t="s">
        <v>3</v>
      </c>
      <c r="F9" s="3">
        <v>296.81252100766972</v>
      </c>
      <c r="G9" s="3">
        <v>33.392243585041321</v>
      </c>
      <c r="H9" s="3">
        <v>330.20476459271106</v>
      </c>
      <c r="I9" s="3"/>
      <c r="J9" s="3"/>
      <c r="K9" s="4">
        <v>292.35626213076227</v>
      </c>
      <c r="L9" s="4"/>
      <c r="M9" s="4"/>
      <c r="N9" s="5">
        <v>70.712329501659909</v>
      </c>
      <c r="O9" s="5"/>
      <c r="P9" s="5"/>
      <c r="Q9" s="6">
        <v>475.62159369086902</v>
      </c>
    </row>
    <row r="10" spans="1:19" x14ac:dyDescent="0.25">
      <c r="A10" s="9" t="s">
        <v>12</v>
      </c>
      <c r="B10" s="9" t="s">
        <v>13</v>
      </c>
      <c r="C10" s="10">
        <v>14</v>
      </c>
      <c r="D10" s="9" t="s">
        <v>2</v>
      </c>
      <c r="E10" s="9" t="s">
        <v>3</v>
      </c>
      <c r="I10" s="3">
        <f>AVERAGE(H10:H13)</f>
        <v>4.4058104558723841</v>
      </c>
      <c r="J10" s="3">
        <f>_xlfn.STDEV.P(H10:H13)/SQRT(4)</f>
        <v>0.91593467176964904</v>
      </c>
      <c r="L10" s="4">
        <f>AVERAGE(K10:K13)</f>
        <v>5.9454522332193616</v>
      </c>
      <c r="M10" s="4">
        <f>_xlfn.STDEV.P(K10:K13)/SQRT(4)</f>
        <v>1.3703343645935278</v>
      </c>
      <c r="O10" s="5">
        <f>AVERAGE(N10:N13)</f>
        <v>0.74517720626269601</v>
      </c>
      <c r="P10" s="5">
        <f>_xlfn.STDEV.P(N10:N13)/SQRT(4)</f>
        <v>0.17970911438696388</v>
      </c>
      <c r="R10" s="6">
        <f>AVERAGE(Q10:Q13)</f>
        <v>10.901055006485581</v>
      </c>
      <c r="S10" s="6">
        <f>_xlfn.STDEV.P(Q10:Q13)/SQRT(4)</f>
        <v>3.102288405731787</v>
      </c>
    </row>
    <row r="11" spans="1:19" x14ac:dyDescent="0.25">
      <c r="A11" s="9" t="s">
        <v>14</v>
      </c>
      <c r="B11" s="9" t="s">
        <v>13</v>
      </c>
      <c r="C11" s="10">
        <v>2</v>
      </c>
      <c r="D11" s="9" t="s">
        <v>2</v>
      </c>
      <c r="E11" s="9" t="s">
        <v>3</v>
      </c>
      <c r="F11" s="3">
        <v>2.3686675254125427</v>
      </c>
      <c r="G11" s="3">
        <v>0.20527358692054468</v>
      </c>
      <c r="H11" s="3">
        <v>2.5739411123330873</v>
      </c>
      <c r="I11" s="3"/>
      <c r="J11" s="3"/>
      <c r="K11" s="4">
        <v>3.2047835040323074</v>
      </c>
      <c r="L11" s="4"/>
      <c r="M11" s="4"/>
      <c r="N11" s="5">
        <v>0.38575897748876825</v>
      </c>
      <c r="O11" s="5"/>
      <c r="P11" s="5"/>
      <c r="Q11" s="6">
        <v>4.6964781950220047</v>
      </c>
    </row>
    <row r="12" spans="1:19" x14ac:dyDescent="0.25">
      <c r="A12" s="9" t="s">
        <v>15</v>
      </c>
      <c r="B12" s="9" t="s">
        <v>13</v>
      </c>
      <c r="C12" s="10">
        <v>5</v>
      </c>
      <c r="D12" s="9" t="s">
        <v>2</v>
      </c>
      <c r="E12" s="9" t="s">
        <v>3</v>
      </c>
      <c r="F12" s="3">
        <v>6.2376797994116817</v>
      </c>
      <c r="G12" s="3">
        <v>0</v>
      </c>
      <c r="H12" s="3">
        <v>6.2376797994116817</v>
      </c>
      <c r="I12" s="3"/>
      <c r="J12" s="3"/>
      <c r="K12" s="4">
        <v>8.6861209624064166</v>
      </c>
      <c r="L12" s="4"/>
      <c r="M12" s="4"/>
      <c r="N12" s="5">
        <v>1.1045954350366238</v>
      </c>
      <c r="O12" s="5"/>
      <c r="P12" s="5"/>
      <c r="Q12" s="6">
        <v>17.105631817949156</v>
      </c>
    </row>
    <row r="13" spans="1:19" x14ac:dyDescent="0.25">
      <c r="A13" s="9" t="s">
        <v>16</v>
      </c>
      <c r="B13" s="9" t="s">
        <v>13</v>
      </c>
      <c r="C13" s="10">
        <v>7</v>
      </c>
      <c r="D13" s="9" t="s">
        <v>2</v>
      </c>
      <c r="E13" s="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2025-01-12T14:34:28Z</dcterms:created>
  <dcterms:modified xsi:type="dcterms:W3CDTF">2025-01-12T14:35:45Z</dcterms:modified>
</cp:coreProperties>
</file>