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97E338DF-3444-42D2-B613-12401593AEF7}" xr6:coauthVersionLast="36" xr6:coauthVersionMax="36" xr10:uidLastSave="{00000000-0000-0000-0000-000000000000}"/>
  <bookViews>
    <workbookView xWindow="0" yWindow="0" windowWidth="20490" windowHeight="8130" xr2:uid="{E499785A-41B3-4078-832C-73A1D523E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6" i="1" l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<sst xmlns="http://schemas.openxmlformats.org/spreadsheetml/2006/main" count="211" uniqueCount="75">
  <si>
    <t>PMM-2023-156</t>
  </si>
  <si>
    <t>control</t>
  </si>
  <si>
    <t>S2_0-10</t>
  </si>
  <si>
    <t>India</t>
  </si>
  <si>
    <t>PMM-2023-165</t>
  </si>
  <si>
    <t>PMM-2023-167</t>
  </si>
  <si>
    <t>PMM-2023-170</t>
  </si>
  <si>
    <t>PMM-2023-157</t>
  </si>
  <si>
    <t>PEUK</t>
  </si>
  <si>
    <t>PMM-2023-160</t>
  </si>
  <si>
    <t>PMM-2023-162</t>
  </si>
  <si>
    <t>PMM-2023-169</t>
  </si>
  <si>
    <t>PMM-2023-158</t>
  </si>
  <si>
    <t>BD</t>
  </si>
  <si>
    <t>PMM-2023-161</t>
  </si>
  <si>
    <t>PMM-2023-163</t>
  </si>
  <si>
    <t>PMM-2023-168</t>
  </si>
  <si>
    <t>PMM-2023-159</t>
  </si>
  <si>
    <t>PEIN</t>
  </si>
  <si>
    <t>PMM-2023-164</t>
  </si>
  <si>
    <t>PMM-2023-166</t>
  </si>
  <si>
    <t>PMM-2023-171</t>
  </si>
  <si>
    <t>PMM-2023-232</t>
  </si>
  <si>
    <t>S2_10-20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</si>
  <si>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</si>
  <si>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</si>
  <si>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</si>
  <si>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</si>
  <si>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</si>
  <si>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</si>
  <si>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</si>
  <si>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</si>
  <si>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</si>
  <si>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</si>
  <si>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</si>
  <si>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</si>
  <si>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</si>
  <si>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</si>
  <si>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</si>
  <si>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</si>
  <si>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S2_20-30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</si>
  <si>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</si>
  <si>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</si>
  <si>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</si>
  <si>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</si>
  <si>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</si>
  <si>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</si>
  <si>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</si>
  <si>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</si>
  <si>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</si>
  <si>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</si>
  <si>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</si>
  <si>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</si>
  <si>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</si>
  <si>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</si>
  <si>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</si>
  <si>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>Bristol ID</t>
  </si>
  <si>
    <t xml:space="preserve">Plastic/Treatment 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</si>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</sst>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91E2-D0EF-45F9-92DD-67D7228DA4E4}">
  <dimension ref="A1:S49"/>
  <sheetViews>
    <sheetView tabSelected="1" workbookViewId="0">
      <selection activeCell="A34" sqref="A34:XFD35"/>
    </sheetView>
  </sheetViews>
  <sheetFormatPr defaultRowHeight="15" x14ac:dyDescent="0.25"/>
  <sheetData>
    <row r="1" spans="1:19" x14ac:dyDescent="0.2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5" t="s">
        <v>61</v>
      </c>
      <c r="G1" s="15" t="s">
        <v>62</v>
      </c>
      <c r="H1" s="3" t="s">
        <v>63</v>
      </c>
      <c r="I1" s="3" t="s">
        <v>64</v>
      </c>
      <c r="J1" s="3" t="s">
        <v>65</v>
      </c>
      <c r="K1" s="4" t="s">
        <v>66</v>
      </c>
      <c r="L1" s="4" t="s">
        <v>67</v>
      </c>
      <c r="M1" s="4" t="s">
        <v>68</v>
      </c>
      <c r="N1" s="5" t="s">
        <v>69</v>
      </c>
      <c r="O1" s="16" t="s">
        <v>70</v>
      </c>
      <c r="P1" s="16" t="s">
        <v>71</v>
      </c>
      <c r="Q1" s="6" t="s">
        <v>72</v>
      </c>
      <c r="R1" s="6" t="s">
        <v>73</v>
      </c>
      <c r="S1" s="6" t="s">
        <v>74</v>
      </c>
    </row>
    <row r="2" spans="1:19" x14ac:dyDescent="0.25">
      <c r="A2" s="1" t="s">
        <v>0</v>
      </c>
      <c r="B2" s="1" t="s">
        <v>1</v>
      </c>
      <c r="C2" s="2">
        <v>1</v>
      </c>
      <c r="D2" s="1" t="s">
        <v>2</v>
      </c>
      <c r="E2" s="1" t="s">
        <v>3</v>
      </c>
      <c r="F2" s="3">
        <v>153.02440218580296</v>
      </c>
      <c r="G2" s="3">
        <v>17.131256987929568</v>
      </c>
      <c r="H2" s="3">
        <v>170.15565917373252</v>
      </c>
      <c r="I2" s="3">
        <f>AVERAGE(H2:H5)</f>
        <v>74.959179658535163</v>
      </c>
      <c r="J2" s="3">
        <f>_xlfn.STDEV.P(H2:H5)/SQRT(4)</f>
        <v>27.686796528303049</v>
      </c>
      <c r="K2" s="4">
        <v>165.17575188070742</v>
      </c>
      <c r="L2" s="4">
        <f>AVERAGE(K2:K5)</f>
        <v>104.96901709357934</v>
      </c>
      <c r="M2" s="4">
        <f>_xlfn.STDEV.P(K2:K5)/SQRT(4)</f>
        <v>31.059065090558548</v>
      </c>
      <c r="N2" s="5">
        <v>45.409204290302455</v>
      </c>
      <c r="O2" s="5">
        <f>AVERAGE(N2:N5)</f>
        <v>45.738810167212151</v>
      </c>
      <c r="P2" s="5">
        <f>_xlfn.STDEV.P(N2:N5)/SQRT(4)</f>
        <v>20.944330227775509</v>
      </c>
      <c r="Q2" s="6">
        <v>173.69893947050502</v>
      </c>
      <c r="R2" s="6">
        <f>AVERAGE(Q2:Q5)</f>
        <v>98.335787227812759</v>
      </c>
      <c r="S2" s="6">
        <f>_xlfn.STDEV.P(Q2:Q5)/SQRT(4)</f>
        <v>25.649438561334264</v>
      </c>
    </row>
    <row r="3" spans="1:19" x14ac:dyDescent="0.25">
      <c r="A3" s="1" t="s">
        <v>4</v>
      </c>
      <c r="B3" s="1" t="s">
        <v>1</v>
      </c>
      <c r="C3" s="2">
        <v>10</v>
      </c>
      <c r="D3" s="1" t="s">
        <v>2</v>
      </c>
      <c r="E3" s="1" t="s">
        <v>3</v>
      </c>
      <c r="F3" s="3">
        <v>45.642955178963916</v>
      </c>
      <c r="G3" s="3">
        <v>4.455398011345328</v>
      </c>
      <c r="H3" s="3">
        <v>50.098353190309247</v>
      </c>
      <c r="I3" s="3"/>
      <c r="J3" s="3"/>
      <c r="K3" s="4">
        <v>48.603028467732024</v>
      </c>
      <c r="L3" s="4"/>
      <c r="M3" s="4"/>
      <c r="N3" s="5">
        <v>12.56542393798677</v>
      </c>
      <c r="O3" s="5"/>
      <c r="P3" s="5"/>
      <c r="Q3" s="6">
        <v>64.737625093357337</v>
      </c>
    </row>
    <row r="4" spans="1:19" x14ac:dyDescent="0.25">
      <c r="A4" s="1" t="s">
        <v>5</v>
      </c>
      <c r="B4" s="1" t="s">
        <v>1</v>
      </c>
      <c r="C4" s="2">
        <v>12</v>
      </c>
      <c r="D4" s="1" t="s">
        <v>2</v>
      </c>
      <c r="E4" s="1" t="s">
        <v>3</v>
      </c>
      <c r="F4" s="3">
        <v>28.792139089870862</v>
      </c>
      <c r="G4" s="3">
        <v>3.5508322594529766</v>
      </c>
      <c r="H4" s="3">
        <v>32.34297134932384</v>
      </c>
      <c r="I4" s="3"/>
      <c r="J4" s="3"/>
      <c r="K4" s="4">
        <v>37.377885163362627</v>
      </c>
      <c r="L4" s="4"/>
      <c r="M4" s="4"/>
      <c r="N4" s="5">
        <v>10.736890559753256</v>
      </c>
      <c r="O4" s="5"/>
      <c r="P4" s="5"/>
      <c r="Q4" s="6">
        <v>39.732603142025923</v>
      </c>
    </row>
    <row r="5" spans="1:19" x14ac:dyDescent="0.25">
      <c r="A5" s="1" t="s">
        <v>6</v>
      </c>
      <c r="B5" s="1" t="s">
        <v>1</v>
      </c>
      <c r="C5" s="2">
        <v>15</v>
      </c>
      <c r="D5" s="1" t="s">
        <v>2</v>
      </c>
      <c r="E5" s="1" t="s">
        <v>3</v>
      </c>
      <c r="F5" s="3">
        <v>43.69648115278725</v>
      </c>
      <c r="G5" s="3">
        <v>3.5432537679877996</v>
      </c>
      <c r="H5" s="3">
        <v>47.239734920775049</v>
      </c>
      <c r="I5" s="3"/>
      <c r="J5" s="3"/>
      <c r="K5" s="4">
        <v>168.71940286251527</v>
      </c>
      <c r="L5" s="4"/>
      <c r="M5" s="4"/>
      <c r="N5" s="5">
        <v>114.24372188080612</v>
      </c>
      <c r="O5" s="5"/>
      <c r="P5" s="5"/>
      <c r="Q5" s="6">
        <v>115.17398120536272</v>
      </c>
    </row>
    <row r="6" spans="1:19" x14ac:dyDescent="0.25">
      <c r="A6" s="7" t="s">
        <v>7</v>
      </c>
      <c r="B6" s="7" t="s">
        <v>8</v>
      </c>
      <c r="C6" s="8">
        <v>2</v>
      </c>
      <c r="D6" s="7" t="s">
        <v>2</v>
      </c>
      <c r="E6" s="7" t="s">
        <v>3</v>
      </c>
      <c r="F6" s="3">
        <v>467.20549758378741</v>
      </c>
      <c r="G6" s="3">
        <v>54.081368477376216</v>
      </c>
      <c r="H6" s="3">
        <v>521.28686606116366</v>
      </c>
      <c r="I6" s="3">
        <f>AVERAGE(H6:H9)</f>
        <v>225.63852346617861</v>
      </c>
      <c r="J6" s="3">
        <f>_xlfn.STDEV.P(H6:H9)/SQRT(4)</f>
        <v>93.275191290131971</v>
      </c>
      <c r="K6" s="4">
        <v>376.94630615611959</v>
      </c>
      <c r="L6" s="4">
        <f>AVERAGE(K6:K9)</f>
        <v>189.99715192458933</v>
      </c>
      <c r="M6" s="4">
        <f>_xlfn.STDEV.P(K6:K9)/SQRT(4)</f>
        <v>59.355094971188095</v>
      </c>
      <c r="N6" s="5">
        <v>91.106130361110246</v>
      </c>
      <c r="O6" s="5">
        <f>AVERAGE(N6:N9)</f>
        <v>44.720232858218182</v>
      </c>
      <c r="P6" s="5">
        <f>_xlfn.STDEV.P(N6:N9)/SQRT(4)</f>
        <v>15.301625419983166</v>
      </c>
      <c r="Q6" s="6">
        <v>531.89772244894107</v>
      </c>
      <c r="R6" s="6">
        <f>AVERAGE(Q6:Q9)</f>
        <v>268.25681899298041</v>
      </c>
      <c r="S6" s="6">
        <f>_xlfn.STDEV.P(Q6:Q9)/SQRT(4)</f>
        <v>84.872025520167213</v>
      </c>
    </row>
    <row r="7" spans="1:19" x14ac:dyDescent="0.25">
      <c r="A7" s="7" t="s">
        <v>9</v>
      </c>
      <c r="B7" s="7" t="s">
        <v>8</v>
      </c>
      <c r="C7" s="8">
        <v>5</v>
      </c>
      <c r="D7" s="7" t="s">
        <v>2</v>
      </c>
      <c r="E7" s="7" t="s">
        <v>3</v>
      </c>
      <c r="F7" s="3">
        <v>71.493870249973156</v>
      </c>
      <c r="G7" s="3">
        <v>9.6862005075955953</v>
      </c>
      <c r="H7" s="3">
        <v>81.180070757568757</v>
      </c>
      <c r="I7" s="3"/>
      <c r="J7" s="3"/>
      <c r="K7" s="4">
        <v>85.950619941277921</v>
      </c>
      <c r="L7" s="4"/>
      <c r="M7" s="4"/>
      <c r="N7" s="5">
        <v>22.129653101785841</v>
      </c>
      <c r="O7" s="5"/>
      <c r="P7" s="5"/>
      <c r="Q7" s="6">
        <v>121.11526953067818</v>
      </c>
    </row>
    <row r="8" spans="1:19" x14ac:dyDescent="0.25">
      <c r="A8" s="7" t="s">
        <v>10</v>
      </c>
      <c r="B8" s="7" t="s">
        <v>8</v>
      </c>
      <c r="C8" s="8">
        <v>7</v>
      </c>
      <c r="D8" s="7" t="s">
        <v>2</v>
      </c>
      <c r="E8" s="7" t="s">
        <v>3</v>
      </c>
      <c r="F8" s="3">
        <v>47.195702766246768</v>
      </c>
      <c r="G8" s="3">
        <v>4.1088193420789532</v>
      </c>
      <c r="H8" s="3">
        <v>51.30452210832572</v>
      </c>
      <c r="I8" s="3"/>
      <c r="J8" s="3"/>
      <c r="K8" s="4">
        <v>88.728003531125552</v>
      </c>
      <c r="L8" s="4"/>
      <c r="M8" s="4"/>
      <c r="N8" s="5">
        <v>12.808310400139954</v>
      </c>
      <c r="O8" s="5"/>
      <c r="P8" s="5"/>
      <c r="Q8" s="6">
        <v>116.977683864271</v>
      </c>
    </row>
    <row r="9" spans="1:19" x14ac:dyDescent="0.25">
      <c r="A9" s="7" t="s">
        <v>11</v>
      </c>
      <c r="B9" s="7" t="s">
        <v>8</v>
      </c>
      <c r="C9" s="8">
        <v>14</v>
      </c>
      <c r="D9" s="7" t="s">
        <v>2</v>
      </c>
      <c r="E9" s="7" t="s">
        <v>3</v>
      </c>
      <c r="F9" s="3">
        <v>223.01714723049085</v>
      </c>
      <c r="G9" s="3">
        <v>25.765487707165459</v>
      </c>
      <c r="H9" s="3">
        <v>248.7826349376563</v>
      </c>
      <c r="I9" s="3"/>
      <c r="J9" s="3"/>
      <c r="K9" s="4">
        <v>208.36367806983429</v>
      </c>
      <c r="L9" s="4"/>
      <c r="M9" s="4"/>
      <c r="N9" s="5">
        <v>52.836837569836675</v>
      </c>
      <c r="O9" s="5"/>
      <c r="P9" s="5"/>
      <c r="Q9" s="6">
        <v>303.03660012803135</v>
      </c>
    </row>
    <row r="10" spans="1:19" x14ac:dyDescent="0.25">
      <c r="A10" s="9" t="s">
        <v>12</v>
      </c>
      <c r="B10" s="9" t="s">
        <v>13</v>
      </c>
      <c r="C10" s="10">
        <v>3</v>
      </c>
      <c r="D10" s="9" t="s">
        <v>2</v>
      </c>
      <c r="E10" s="9" t="s">
        <v>3</v>
      </c>
      <c r="F10" s="3">
        <v>39.853541994715663</v>
      </c>
      <c r="G10" s="3">
        <v>6.2556540081795227</v>
      </c>
      <c r="H10" s="3">
        <v>46.109196002895189</v>
      </c>
      <c r="I10" s="3">
        <f>AVERAGE(H10:H13)</f>
        <v>18448524744306.461</v>
      </c>
      <c r="J10" s="3">
        <f>_xlfn.STDEV.P(H10:H13)/SQRT(4)</f>
        <v>15976891090844.824</v>
      </c>
      <c r="K10" s="4">
        <v>51.133247451325744</v>
      </c>
      <c r="L10" s="4">
        <f>AVERAGE(K10:K13)</f>
        <v>17755154973390.309</v>
      </c>
      <c r="M10" s="4">
        <f>_xlfn.STDEV.P(K10:K13)/SQRT(4)</f>
        <v>15376415254984.072</v>
      </c>
      <c r="N10" s="5">
        <v>13.475067881220738</v>
      </c>
      <c r="O10" s="5">
        <f>AVERAGE(N10:N13)</f>
        <v>4239633981624.5186</v>
      </c>
      <c r="P10" s="5">
        <f>_xlfn.STDEV.P(N10:N13)/SQRT(4)</f>
        <v>3671630730812.5928</v>
      </c>
      <c r="Q10" s="6">
        <v>49.766042911411212</v>
      </c>
      <c r="R10" s="6">
        <f>AVERAGE(Q10:Q13)</f>
        <v>25897315998537.262</v>
      </c>
      <c r="S10" s="6">
        <f>_xlfn.STDEV.P(Q10:Q13)/SQRT(4)</f>
        <v>22427733544473.512</v>
      </c>
    </row>
    <row r="11" spans="1:19" x14ac:dyDescent="0.25">
      <c r="A11" s="9" t="s">
        <v>14</v>
      </c>
      <c r="B11" s="9" t="s">
        <v>13</v>
      </c>
      <c r="C11" s="10">
        <v>6</v>
      </c>
      <c r="D11" s="9" t="s">
        <v>2</v>
      </c>
      <c r="E11" s="9" t="s">
        <v>3</v>
      </c>
      <c r="F11" s="3">
        <v>3.7511544333371543</v>
      </c>
      <c r="G11" s="3">
        <v>0.56328047820658989</v>
      </c>
      <c r="H11" s="3">
        <v>4.3144349115437439</v>
      </c>
      <c r="I11" s="3"/>
      <c r="J11" s="3"/>
      <c r="K11" s="4">
        <v>8.4357301858881719</v>
      </c>
      <c r="L11" s="4"/>
      <c r="M11" s="4"/>
      <c r="N11" s="5">
        <v>1.5781291983489263</v>
      </c>
      <c r="O11" s="5"/>
      <c r="P11" s="5"/>
      <c r="Q11" s="6">
        <v>9.6721078259537183</v>
      </c>
    </row>
    <row r="12" spans="1:19" x14ac:dyDescent="0.25">
      <c r="A12" s="9" t="s">
        <v>15</v>
      </c>
      <c r="B12" s="9" t="s">
        <v>13</v>
      </c>
      <c r="C12" s="10">
        <v>8</v>
      </c>
      <c r="D12" s="9" t="s">
        <v>2</v>
      </c>
      <c r="E12" s="9" t="s">
        <v>3</v>
      </c>
      <c r="F12" s="3">
        <v>66852028976514.305</v>
      </c>
      <c r="G12" s="3">
        <v>6942070000467.7041</v>
      </c>
      <c r="H12" s="3">
        <v>73794098976982.016</v>
      </c>
      <c r="I12" s="3"/>
      <c r="J12" s="3"/>
      <c r="K12" s="4">
        <v>71020619893209.438</v>
      </c>
      <c r="L12" s="4"/>
      <c r="M12" s="4"/>
      <c r="N12" s="5">
        <v>16958535926421.836</v>
      </c>
      <c r="O12" s="5"/>
      <c r="P12" s="5"/>
      <c r="Q12" s="6">
        <v>103589263993827.16</v>
      </c>
    </row>
    <row r="13" spans="1:19" x14ac:dyDescent="0.25">
      <c r="A13" s="9" t="s">
        <v>16</v>
      </c>
      <c r="B13" s="9" t="s">
        <v>13</v>
      </c>
      <c r="C13" s="10">
        <v>13</v>
      </c>
      <c r="D13" s="9" t="s">
        <v>2</v>
      </c>
      <c r="E13" s="9" t="s">
        <v>3</v>
      </c>
      <c r="F13" s="3">
        <v>168.72009314939876</v>
      </c>
      <c r="G13" s="3">
        <v>24.69338278784819</v>
      </c>
      <c r="H13" s="3">
        <v>193.41347593724694</v>
      </c>
      <c r="I13" s="3"/>
      <c r="J13" s="3"/>
      <c r="K13" s="4">
        <v>292.23076853106772</v>
      </c>
      <c r="L13" s="4"/>
      <c r="M13" s="4"/>
      <c r="N13" s="5">
        <v>61.185406778680417</v>
      </c>
      <c r="O13" s="5"/>
      <c r="P13" s="5"/>
      <c r="Q13" s="6">
        <v>262.45945058576842</v>
      </c>
    </row>
    <row r="14" spans="1:19" x14ac:dyDescent="0.25">
      <c r="A14" s="11" t="s">
        <v>17</v>
      </c>
      <c r="B14" s="11" t="s">
        <v>18</v>
      </c>
      <c r="C14" s="12">
        <v>4</v>
      </c>
      <c r="D14" s="11" t="s">
        <v>2</v>
      </c>
      <c r="E14" s="11" t="s">
        <v>3</v>
      </c>
      <c r="F14" s="3">
        <v>183.06320361001454</v>
      </c>
      <c r="G14" s="3">
        <v>18.993970756917875</v>
      </c>
      <c r="H14" s="3">
        <v>202.05717436693243</v>
      </c>
      <c r="I14" s="3">
        <f>AVERAGE(H14:H17)</f>
        <v>102.17995968804883</v>
      </c>
      <c r="J14" s="3">
        <f>_xlfn.STDEV.P(H14:H17)/SQRT(4)</f>
        <v>42.389448528643285</v>
      </c>
      <c r="K14" s="4">
        <v>193.78143096697463</v>
      </c>
      <c r="L14" s="4">
        <f>AVERAGE(K14:K17)</f>
        <v>108.57398459720233</v>
      </c>
      <c r="M14" s="4">
        <f>_xlfn.STDEV.P(K14:K17)/SQRT(4)</f>
        <v>42.996305028279416</v>
      </c>
      <c r="N14" s="5">
        <v>45.730412617237114</v>
      </c>
      <c r="O14" s="5">
        <f>AVERAGE(N14:N17)</f>
        <v>27.117620497534627</v>
      </c>
      <c r="P14" s="5">
        <f>_xlfn.STDEV.P(N14:N17)/SQRT(4)</f>
        <v>10.88475433944274</v>
      </c>
      <c r="Q14" s="6">
        <v>256.25479714067484</v>
      </c>
      <c r="R14" s="6">
        <f>AVERAGE(Q14:Q17)</f>
        <v>146.21836292983824</v>
      </c>
      <c r="S14" s="6">
        <f>_xlfn.STDEV.P(Q14:Q17)/SQRT(4)</f>
        <v>58.413681624053552</v>
      </c>
    </row>
    <row r="15" spans="1:19" x14ac:dyDescent="0.25">
      <c r="A15" s="11" t="s">
        <v>19</v>
      </c>
      <c r="B15" s="11" t="s">
        <v>18</v>
      </c>
      <c r="C15" s="12">
        <v>9</v>
      </c>
      <c r="D15" s="11" t="s">
        <v>2</v>
      </c>
      <c r="E15" s="11" t="s">
        <v>3</v>
      </c>
      <c r="F15" s="3">
        <v>148.98073530123057</v>
      </c>
      <c r="G15" s="3">
        <v>21.128312531278187</v>
      </c>
      <c r="H15" s="3">
        <v>170.10904783250876</v>
      </c>
      <c r="I15" s="3"/>
      <c r="J15" s="3"/>
      <c r="K15" s="4">
        <v>194.84601444234198</v>
      </c>
      <c r="L15" s="4"/>
      <c r="M15" s="4"/>
      <c r="N15" s="5">
        <v>51.527839889234798</v>
      </c>
      <c r="O15" s="5"/>
      <c r="P15" s="5"/>
      <c r="Q15" s="6">
        <v>268.62943539833333</v>
      </c>
    </row>
    <row r="16" spans="1:19" x14ac:dyDescent="0.25">
      <c r="A16" s="11" t="s">
        <v>20</v>
      </c>
      <c r="B16" s="11" t="s">
        <v>18</v>
      </c>
      <c r="C16" s="12">
        <v>11</v>
      </c>
      <c r="D16" s="11" t="s">
        <v>2</v>
      </c>
      <c r="E16" s="11" t="s">
        <v>3</v>
      </c>
      <c r="F16" s="3">
        <v>21.378852667708394</v>
      </c>
      <c r="G16" s="3">
        <v>3.2441703556863186</v>
      </c>
      <c r="H16" s="3">
        <v>24.623023023394712</v>
      </c>
      <c r="I16" s="3"/>
      <c r="J16" s="3"/>
      <c r="K16" s="4">
        <v>32.13850641273212</v>
      </c>
      <c r="L16" s="4"/>
      <c r="M16" s="4"/>
      <c r="N16" s="5">
        <v>9.338502146896225</v>
      </c>
      <c r="O16" s="5"/>
      <c r="P16" s="5"/>
      <c r="Q16" s="6">
        <v>45.585023577279671</v>
      </c>
    </row>
    <row r="17" spans="1:19" x14ac:dyDescent="0.25">
      <c r="A17" s="11" t="s">
        <v>21</v>
      </c>
      <c r="B17" s="11" t="s">
        <v>18</v>
      </c>
      <c r="C17" s="12">
        <v>16</v>
      </c>
      <c r="D17" s="11" t="s">
        <v>2</v>
      </c>
      <c r="E17" s="11" t="s">
        <v>3</v>
      </c>
      <c r="F17" s="3">
        <v>11.083613676744662</v>
      </c>
      <c r="G17" s="3">
        <v>0.84697985261474273</v>
      </c>
      <c r="H17" s="3">
        <v>11.930593529359404</v>
      </c>
      <c r="I17" s="3"/>
      <c r="J17" s="3"/>
      <c r="K17" s="4">
        <v>13.529986566760599</v>
      </c>
      <c r="L17" s="4"/>
      <c r="M17" s="4"/>
      <c r="N17" s="5">
        <v>1.8737273367703868</v>
      </c>
      <c r="O17" s="5"/>
      <c r="P17" s="5"/>
      <c r="Q17" s="6">
        <v>14.404195603065093</v>
      </c>
    </row>
    <row r="18" spans="1:19" x14ac:dyDescent="0.25">
      <c r="A18" s="13" t="s">
        <v>22</v>
      </c>
      <c r="B18" s="13" t="s">
        <v>1</v>
      </c>
      <c r="C18" s="14">
        <v>1</v>
      </c>
      <c r="D18" s="13" t="s">
        <v>23</v>
      </c>
      <c r="E18" s="13" t="s">
        <v>3</v>
      </c>
      <c r="I18" s="3">
        <f>AVERAGE(H18:H21)</f>
        <v>114.96076811349171</v>
      </c>
      <c r="J18" s="3">
        <f>_xlfn.STDEV.P(H18:H21)/SQRT(4)</f>
        <v>50.319684217124035</v>
      </c>
      <c r="L18" s="4">
        <f>AVERAGE(K18:K21)</f>
        <v>161.29850729750896</v>
      </c>
      <c r="M18" s="4">
        <f>_xlfn.STDEV.P(K18:K21)/SQRT(4)</f>
        <v>68.021550946847015</v>
      </c>
      <c r="O18" s="5">
        <f>AVERAGE(N18:N21)</f>
        <v>48.908639402744797</v>
      </c>
      <c r="P18" s="5">
        <f>_xlfn.STDEV.P(N18:N21)/SQRT(4)</f>
        <v>19.420014716574642</v>
      </c>
      <c r="R18" s="6">
        <f>AVERAGE(Q18:Q21)</f>
        <v>145.80676233822123</v>
      </c>
      <c r="S18" s="6">
        <f>_xlfn.STDEV.P(Q18:Q21)/SQRT(4)</f>
        <v>61.022617835915533</v>
      </c>
    </row>
    <row r="19" spans="1:19" x14ac:dyDescent="0.25">
      <c r="A19" s="13" t="s">
        <v>24</v>
      </c>
      <c r="B19" s="13" t="s">
        <v>1</v>
      </c>
      <c r="C19" s="14">
        <v>10</v>
      </c>
      <c r="D19" s="13" t="s">
        <v>23</v>
      </c>
      <c r="E19" s="13" t="s">
        <v>3</v>
      </c>
      <c r="F19" s="3">
        <v>56.184648877332982</v>
      </c>
      <c r="G19" s="3">
        <v>7.5141430615044422</v>
      </c>
      <c r="H19" s="3">
        <v>63.698791938837424</v>
      </c>
      <c r="I19" s="3"/>
      <c r="J19" s="3"/>
      <c r="K19" s="4">
        <v>105.15186610474559</v>
      </c>
      <c r="L19" s="4"/>
      <c r="M19" s="4"/>
      <c r="N19" s="5">
        <v>38.995421781493768</v>
      </c>
      <c r="O19" s="5"/>
      <c r="P19" s="5"/>
      <c r="Q19" s="6">
        <v>96.403890102832008</v>
      </c>
    </row>
    <row r="20" spans="1:19" x14ac:dyDescent="0.25">
      <c r="A20" s="13" t="s">
        <v>25</v>
      </c>
      <c r="B20" s="13" t="s">
        <v>1</v>
      </c>
      <c r="C20" s="14">
        <v>12</v>
      </c>
      <c r="D20" s="13" t="s">
        <v>23</v>
      </c>
      <c r="E20" s="13" t="s">
        <v>3</v>
      </c>
      <c r="F20" s="3">
        <v>226.51933657298807</v>
      </c>
      <c r="G20" s="3">
        <v>29.057553742064769</v>
      </c>
      <c r="H20" s="3">
        <v>255.57689031505282</v>
      </c>
      <c r="I20" s="3"/>
      <c r="J20" s="3"/>
      <c r="K20" s="4">
        <v>348.73698836306392</v>
      </c>
      <c r="L20" s="4"/>
      <c r="M20" s="4"/>
      <c r="N20" s="5">
        <v>100.65325860970094</v>
      </c>
      <c r="O20" s="5"/>
      <c r="P20" s="5"/>
      <c r="Q20" s="6">
        <v>313.72857579957298</v>
      </c>
    </row>
    <row r="21" spans="1:19" x14ac:dyDescent="0.25">
      <c r="A21" s="13" t="s">
        <v>26</v>
      </c>
      <c r="B21" s="13" t="s">
        <v>1</v>
      </c>
      <c r="C21" s="14">
        <v>15</v>
      </c>
      <c r="D21" s="13" t="s">
        <v>23</v>
      </c>
      <c r="E21" s="13" t="s">
        <v>3</v>
      </c>
      <c r="F21" s="3">
        <v>22.792775729339223</v>
      </c>
      <c r="G21" s="3">
        <v>2.8138463572456511</v>
      </c>
      <c r="H21" s="3">
        <v>25.606622086584874</v>
      </c>
      <c r="I21" s="3"/>
      <c r="J21" s="3"/>
      <c r="K21" s="4">
        <v>30.006667424717371</v>
      </c>
      <c r="L21" s="4"/>
      <c r="M21" s="4"/>
      <c r="N21" s="5">
        <v>7.077237817039677</v>
      </c>
      <c r="O21" s="5"/>
      <c r="P21" s="5"/>
      <c r="Q21" s="6">
        <v>27.287821112258726</v>
      </c>
    </row>
    <row r="22" spans="1:19" x14ac:dyDescent="0.25">
      <c r="A22" s="7" t="s">
        <v>27</v>
      </c>
      <c r="B22" s="7" t="s">
        <v>8</v>
      </c>
      <c r="C22" s="8">
        <v>2</v>
      </c>
      <c r="D22" s="7" t="s">
        <v>23</v>
      </c>
      <c r="E22" s="7" t="s">
        <v>3</v>
      </c>
      <c r="F22" s="3">
        <v>22.969780574993464</v>
      </c>
      <c r="G22" s="3">
        <v>2.7468360763674924</v>
      </c>
      <c r="H22" s="3">
        <v>25.716616651360958</v>
      </c>
      <c r="I22" s="3">
        <f>AVERAGE(H22:H25)</f>
        <v>50.955456425488649</v>
      </c>
      <c r="J22" s="3">
        <f>_xlfn.STDEV.P(H22:H25)/SQRT(4)</f>
        <v>12.22059618449731</v>
      </c>
      <c r="K22" s="4">
        <v>20.644829415442558</v>
      </c>
      <c r="L22" s="4">
        <f>AVERAGE(K22:K25)</f>
        <v>42.450114387080433</v>
      </c>
      <c r="M22" s="4">
        <f>_xlfn.STDEV.P(K22:K25)/SQRT(4)</f>
        <v>8.8125573344074581</v>
      </c>
      <c r="N22" s="5">
        <v>4.9888550677565888</v>
      </c>
      <c r="O22" s="5">
        <f>AVERAGE(N22:N25)</f>
        <v>9.4169454218702633</v>
      </c>
      <c r="P22" s="5">
        <f>_xlfn.STDEV.P(N22:N25)/SQRT(4)</f>
        <v>1.7508794707082185</v>
      </c>
      <c r="Q22" s="6">
        <v>27.970989207004695</v>
      </c>
      <c r="R22" s="6">
        <f>AVERAGE(Q22:Q25)</f>
        <v>54.16303536498954</v>
      </c>
      <c r="S22" s="6">
        <f>_xlfn.STDEV.P(Q22:Q25)/SQRT(4)</f>
        <v>9.9749728655403889</v>
      </c>
    </row>
    <row r="23" spans="1:19" x14ac:dyDescent="0.25">
      <c r="A23" s="7" t="s">
        <v>28</v>
      </c>
      <c r="B23" s="7" t="s">
        <v>8</v>
      </c>
      <c r="C23" s="8">
        <v>5</v>
      </c>
      <c r="D23" s="7" t="s">
        <v>23</v>
      </c>
      <c r="E23" s="7" t="s">
        <v>3</v>
      </c>
      <c r="F23" s="3">
        <v>26.156270767297531</v>
      </c>
      <c r="G23" s="3">
        <v>3.493979019234752</v>
      </c>
      <c r="H23" s="3">
        <v>29.650249786532285</v>
      </c>
      <c r="I23" s="3"/>
      <c r="J23" s="3"/>
      <c r="K23" s="4">
        <v>30.040628980905012</v>
      </c>
      <c r="L23" s="4"/>
      <c r="M23" s="4"/>
      <c r="N23" s="5">
        <v>6.9973400704464241</v>
      </c>
      <c r="O23" s="5"/>
      <c r="P23" s="5"/>
      <c r="Q23" s="6">
        <v>42.344369272733758</v>
      </c>
    </row>
    <row r="24" spans="1:19" x14ac:dyDescent="0.25">
      <c r="A24" s="7" t="s">
        <v>29</v>
      </c>
      <c r="B24" s="7" t="s">
        <v>8</v>
      </c>
      <c r="C24" s="8">
        <v>7</v>
      </c>
      <c r="D24" s="7" t="s">
        <v>23</v>
      </c>
      <c r="E24" s="7" t="s">
        <v>3</v>
      </c>
      <c r="F24" s="3">
        <v>57.002692079888327</v>
      </c>
      <c r="G24" s="3">
        <v>6.8468651601503554</v>
      </c>
      <c r="H24" s="3">
        <v>63.849557240038685</v>
      </c>
      <c r="I24" s="3"/>
      <c r="J24" s="3"/>
      <c r="K24" s="4">
        <v>55.830058656814927</v>
      </c>
      <c r="L24" s="4"/>
      <c r="M24" s="4"/>
      <c r="N24" s="5">
        <v>12.574973545773839</v>
      </c>
      <c r="O24" s="5"/>
      <c r="P24" s="5"/>
      <c r="Q24" s="6">
        <v>68.483838914637417</v>
      </c>
    </row>
    <row r="25" spans="1:19" x14ac:dyDescent="0.25">
      <c r="A25" s="7" t="s">
        <v>30</v>
      </c>
      <c r="B25" s="7" t="s">
        <v>8</v>
      </c>
      <c r="C25" s="8">
        <v>14</v>
      </c>
      <c r="D25" s="7" t="s">
        <v>23</v>
      </c>
      <c r="E25" s="7" t="s">
        <v>3</v>
      </c>
      <c r="F25" s="3">
        <v>75.83320111468143</v>
      </c>
      <c r="G25" s="3">
        <v>8.7722009093412545</v>
      </c>
      <c r="H25" s="3">
        <v>84.605402024022681</v>
      </c>
      <c r="I25" s="3"/>
      <c r="J25" s="3"/>
      <c r="K25" s="4">
        <v>63.284940495159233</v>
      </c>
      <c r="L25" s="4"/>
      <c r="M25" s="4"/>
      <c r="N25" s="5">
        <v>13.106613003504204</v>
      </c>
      <c r="O25" s="5"/>
      <c r="P25" s="5"/>
      <c r="Q25" s="6">
        <v>77.852944065582292</v>
      </c>
    </row>
    <row r="26" spans="1:19" x14ac:dyDescent="0.25">
      <c r="A26" s="9" t="s">
        <v>31</v>
      </c>
      <c r="B26" s="9" t="s">
        <v>13</v>
      </c>
      <c r="C26" s="10">
        <v>3</v>
      </c>
      <c r="D26" s="9" t="s">
        <v>23</v>
      </c>
      <c r="E26" s="9" t="s">
        <v>3</v>
      </c>
      <c r="F26" s="3">
        <v>138.14725759514769</v>
      </c>
      <c r="G26" s="3">
        <v>17.403128595580053</v>
      </c>
      <c r="H26" s="3">
        <v>155.55038619072775</v>
      </c>
      <c r="I26" s="3">
        <f>AVERAGE(H26:H29)</f>
        <v>120.71178169004314</v>
      </c>
      <c r="J26" s="3">
        <f>_xlfn.STDEV.P(H26:H29)/SQRT(4)</f>
        <v>17.419302250342312</v>
      </c>
      <c r="K26" s="4">
        <v>144.81468416155676</v>
      </c>
      <c r="L26" s="4">
        <f>AVERAGE(K26:K29)</f>
        <v>138.68281343426713</v>
      </c>
      <c r="M26" s="4">
        <f>_xlfn.STDEV.P(K26:K29)/SQRT(4)</f>
        <v>3.065935363644805</v>
      </c>
      <c r="N26" s="5">
        <v>44.645112050925349</v>
      </c>
      <c r="O26" s="5">
        <f>AVERAGE(N26:N29)</f>
        <v>39.777346792093205</v>
      </c>
      <c r="P26" s="5">
        <f>_xlfn.STDEV.P(N26:N29)/SQRT(4)</f>
        <v>2.43388262941607</v>
      </c>
      <c r="Q26" s="6">
        <v>176.70210729021551</v>
      </c>
      <c r="R26" s="6">
        <f>AVERAGE(Q26:Q29)</f>
        <v>141.06172840874186</v>
      </c>
      <c r="S26" s="6">
        <f>_xlfn.STDEV.P(Q26:Q29)/SQRT(4)</f>
        <v>17.820189440736826</v>
      </c>
    </row>
    <row r="27" spans="1:19" x14ac:dyDescent="0.25">
      <c r="A27" s="9" t="s">
        <v>32</v>
      </c>
      <c r="B27" s="9" t="s">
        <v>13</v>
      </c>
      <c r="C27" s="10">
        <v>6</v>
      </c>
      <c r="D27" s="9" t="s">
        <v>23</v>
      </c>
      <c r="E27" s="9" t="s">
        <v>3</v>
      </c>
      <c r="F27" s="3">
        <v>73.506711620280285</v>
      </c>
      <c r="G27" s="3">
        <v>12.36646556907824</v>
      </c>
      <c r="H27" s="3">
        <v>85.873177189358529</v>
      </c>
      <c r="I27" s="3"/>
      <c r="J27" s="3"/>
      <c r="K27" s="4">
        <v>132.55094270697754</v>
      </c>
      <c r="L27" s="4"/>
      <c r="M27" s="4"/>
      <c r="N27" s="5">
        <v>34.909581533261061</v>
      </c>
      <c r="O27" s="5"/>
      <c r="P27" s="5"/>
      <c r="Q27" s="6">
        <v>105.42134952726819</v>
      </c>
    </row>
    <row r="28" spans="1:19" x14ac:dyDescent="0.25">
      <c r="A28" s="9" t="s">
        <v>33</v>
      </c>
      <c r="B28" s="9" t="s">
        <v>13</v>
      </c>
      <c r="C28" s="10">
        <v>8</v>
      </c>
      <c r="D28" s="9" t="s">
        <v>23</v>
      </c>
      <c r="E28" s="9" t="s">
        <v>3</v>
      </c>
    </row>
    <row r="29" spans="1:19" x14ac:dyDescent="0.25">
      <c r="A29" s="9" t="s">
        <v>34</v>
      </c>
      <c r="B29" s="9" t="s">
        <v>13</v>
      </c>
      <c r="C29" s="10">
        <v>13</v>
      </c>
      <c r="D29" s="9" t="s">
        <v>23</v>
      </c>
      <c r="E29" s="9" t="s">
        <v>3</v>
      </c>
    </row>
    <row r="30" spans="1:19" x14ac:dyDescent="0.25">
      <c r="A30" s="11" t="s">
        <v>35</v>
      </c>
      <c r="B30" s="11" t="s">
        <v>18</v>
      </c>
      <c r="C30" s="12">
        <v>4</v>
      </c>
      <c r="D30" s="11" t="s">
        <v>23</v>
      </c>
      <c r="E30" s="11" t="s">
        <v>3</v>
      </c>
      <c r="F30" s="3">
        <v>729.5021890325097</v>
      </c>
      <c r="G30" s="3">
        <v>74.545789121299194</v>
      </c>
      <c r="H30" s="3">
        <v>804.04797815380891</v>
      </c>
      <c r="I30" s="3">
        <f>AVERAGE(H30:H33)</f>
        <v>638.77345305155916</v>
      </c>
      <c r="J30" s="3">
        <f>_xlfn.STDEV.P(H30:H33)/SQRT(4)</f>
        <v>204.50187408935184</v>
      </c>
      <c r="K30" s="4">
        <v>677.81028505251606</v>
      </c>
      <c r="L30" s="4">
        <f>AVERAGE(K30:K33)</f>
        <v>632.84868833558357</v>
      </c>
      <c r="M30" s="4">
        <f>_xlfn.STDEV.P(K30:K33)/SQRT(4)</f>
        <v>242.55822179192853</v>
      </c>
      <c r="N30" s="5">
        <v>142.93542165760948</v>
      </c>
      <c r="O30" s="5">
        <f>AVERAGE(N30:N33)</f>
        <v>225.76192979038478</v>
      </c>
      <c r="P30" s="5">
        <f>_xlfn.STDEV.P(N30:N33)/SQRT(4)</f>
        <v>124.52292631181331</v>
      </c>
      <c r="Q30" s="6">
        <v>1074.4852118031142</v>
      </c>
      <c r="R30" s="6">
        <f>AVERAGE(Q30:Q33)</f>
        <v>890.56684951563773</v>
      </c>
      <c r="S30" s="6">
        <f>_xlfn.STDEV.P(Q30:Q33)/SQRT(4)</f>
        <v>326.01308719481113</v>
      </c>
    </row>
    <row r="31" spans="1:19" x14ac:dyDescent="0.25">
      <c r="A31" s="11" t="s">
        <v>36</v>
      </c>
      <c r="B31" s="11" t="s">
        <v>18</v>
      </c>
      <c r="C31" s="12">
        <v>9</v>
      </c>
      <c r="D31" s="11" t="s">
        <v>23</v>
      </c>
      <c r="E31" s="11" t="s">
        <v>3</v>
      </c>
      <c r="F31" s="3">
        <v>454.20059535033363</v>
      </c>
      <c r="G31" s="3">
        <v>55.302270058168439</v>
      </c>
      <c r="H31" s="3">
        <v>509.50286540850209</v>
      </c>
      <c r="I31" s="3"/>
      <c r="J31" s="3"/>
      <c r="K31" s="4">
        <v>393.71828423458192</v>
      </c>
      <c r="L31" s="4"/>
      <c r="M31" s="4"/>
      <c r="N31" s="5">
        <v>94.724626423645333</v>
      </c>
      <c r="O31" s="5"/>
      <c r="P31" s="5"/>
      <c r="Q31" s="6">
        <v>542.58776890824083</v>
      </c>
    </row>
    <row r="32" spans="1:19" x14ac:dyDescent="0.25">
      <c r="A32" s="11" t="s">
        <v>37</v>
      </c>
      <c r="B32" s="11" t="s">
        <v>18</v>
      </c>
      <c r="C32" s="12">
        <v>11</v>
      </c>
      <c r="D32" s="11" t="s">
        <v>23</v>
      </c>
      <c r="E32" s="11" t="s">
        <v>3</v>
      </c>
      <c r="F32" s="3">
        <v>54.61552792066346</v>
      </c>
      <c r="G32" s="3">
        <v>7.3798076336218159</v>
      </c>
      <c r="H32" s="3">
        <v>61.995335554285276</v>
      </c>
      <c r="K32" s="4">
        <v>72.933778056713379</v>
      </c>
      <c r="L32" s="4"/>
      <c r="M32" s="4"/>
      <c r="N32" s="5">
        <v>15.522370415620724</v>
      </c>
      <c r="O32" s="5"/>
      <c r="P32" s="5"/>
      <c r="Q32" s="6">
        <v>97.331773455526019</v>
      </c>
    </row>
    <row r="33" spans="1:19" x14ac:dyDescent="0.25">
      <c r="A33" s="11" t="s">
        <v>38</v>
      </c>
      <c r="B33" s="11" t="s">
        <v>18</v>
      </c>
      <c r="C33" s="12">
        <v>16</v>
      </c>
      <c r="D33" s="11" t="s">
        <v>23</v>
      </c>
      <c r="E33" s="11" t="s">
        <v>3</v>
      </c>
      <c r="F33" s="3">
        <v>1056.0201107213177</v>
      </c>
      <c r="G33" s="3">
        <v>123.52752236832281</v>
      </c>
      <c r="H33" s="3">
        <v>1179.5476330896404</v>
      </c>
      <c r="I33" s="3"/>
      <c r="J33" s="3"/>
      <c r="K33" s="4">
        <v>1386.9324059985227</v>
      </c>
      <c r="L33" s="4"/>
      <c r="M33" s="4"/>
      <c r="N33" s="5">
        <v>649.86530066466355</v>
      </c>
      <c r="O33" s="5"/>
      <c r="P33" s="5"/>
      <c r="Q33" s="6">
        <v>1847.8626438956699</v>
      </c>
    </row>
    <row r="34" spans="1:19" x14ac:dyDescent="0.25">
      <c r="A34" s="13" t="s">
        <v>39</v>
      </c>
      <c r="B34" s="13" t="s">
        <v>1</v>
      </c>
      <c r="C34" s="14">
        <v>1</v>
      </c>
      <c r="D34" s="13" t="s">
        <v>40</v>
      </c>
      <c r="E34" s="13" t="s">
        <v>3</v>
      </c>
      <c r="F34" s="3">
        <v>22.792775729339223</v>
      </c>
      <c r="G34" s="3">
        <v>2.8138463572456511</v>
      </c>
      <c r="H34" s="3">
        <v>25.606622086584874</v>
      </c>
      <c r="I34" s="3">
        <f>AVERAGE(H34:H37)</f>
        <v>47.292268399177431</v>
      </c>
      <c r="J34" s="3">
        <f>_xlfn.STDEV.P(H34:H37)/SQRT(4)</f>
        <v>8.991003930104787</v>
      </c>
      <c r="K34" s="4">
        <v>30.006667424717371</v>
      </c>
      <c r="L34" s="4">
        <f>AVERAGE(K34:K37)</f>
        <v>66.421416404517544</v>
      </c>
      <c r="M34" s="4">
        <f>_xlfn.STDEV.P(K34:K37)/SQRT(4)</f>
        <v>13.480890120511955</v>
      </c>
      <c r="N34" s="5">
        <v>7.077237817039677</v>
      </c>
      <c r="O34" s="5">
        <f>AVERAGE(N34:N37)</f>
        <v>28.280051984278145</v>
      </c>
      <c r="P34" s="5">
        <f>_xlfn.STDEV.P(N34:N37)/SQRT(4)</f>
        <v>8.5920262574407005</v>
      </c>
      <c r="Q34" s="6">
        <v>27.287821112258726</v>
      </c>
      <c r="R34" s="6">
        <f>AVERAGE(Q34:Q37)</f>
        <v>77.748856522812289</v>
      </c>
      <c r="S34" s="6">
        <f>_xlfn.STDEV.P(Q34:Q37)/SQRT(4)</f>
        <v>20.905920886261541</v>
      </c>
    </row>
    <row r="35" spans="1:19" x14ac:dyDescent="0.25">
      <c r="A35" s="13" t="s">
        <v>41</v>
      </c>
      <c r="B35" s="13" t="s">
        <v>1</v>
      </c>
      <c r="C35" s="14">
        <v>10</v>
      </c>
      <c r="D35" s="13" t="s">
        <v>40</v>
      </c>
      <c r="E35" s="13" t="s">
        <v>3</v>
      </c>
      <c r="F35" s="3">
        <v>40.467400765115862</v>
      </c>
      <c r="G35" s="3">
        <v>6.164279642754086</v>
      </c>
      <c r="H35" s="3">
        <v>46.63168040786995</v>
      </c>
      <c r="I35" s="3"/>
      <c r="J35" s="3"/>
      <c r="K35" s="4">
        <v>74.836909910586854</v>
      </c>
      <c r="L35" s="4"/>
      <c r="M35" s="4"/>
      <c r="N35" s="5">
        <v>28.597102267714526</v>
      </c>
      <c r="O35" s="5"/>
      <c r="P35" s="5"/>
      <c r="Q35" s="6">
        <v>76.284653821482436</v>
      </c>
    </row>
    <row r="36" spans="1:19" x14ac:dyDescent="0.25">
      <c r="A36" s="13" t="s">
        <v>42</v>
      </c>
      <c r="B36" s="13" t="s">
        <v>1</v>
      </c>
      <c r="C36" s="14">
        <v>12</v>
      </c>
      <c r="D36" s="13" t="s">
        <v>40</v>
      </c>
      <c r="E36" s="13" t="s">
        <v>3</v>
      </c>
      <c r="F36" s="3">
        <v>62.537795663198523</v>
      </c>
      <c r="G36" s="3">
        <v>7.1007070398789356</v>
      </c>
      <c r="H36" s="3">
        <v>69.638502703077464</v>
      </c>
      <c r="I36" s="3"/>
      <c r="J36" s="3"/>
      <c r="K36" s="4">
        <v>94.420671878248413</v>
      </c>
      <c r="L36" s="4"/>
      <c r="M36" s="4"/>
      <c r="N36" s="5">
        <v>49.165815868080223</v>
      </c>
      <c r="O36" s="5"/>
      <c r="P36" s="5"/>
      <c r="Q36" s="6">
        <v>129.67409463469573</v>
      </c>
    </row>
    <row r="37" spans="1:19" x14ac:dyDescent="0.25">
      <c r="A37" s="13" t="s">
        <v>43</v>
      </c>
      <c r="B37" s="13" t="s">
        <v>1</v>
      </c>
      <c r="C37" s="14">
        <v>15</v>
      </c>
      <c r="D37" s="13" t="s">
        <v>40</v>
      </c>
      <c r="E37" s="13" t="s">
        <v>3</v>
      </c>
    </row>
    <row r="38" spans="1:19" x14ac:dyDescent="0.25">
      <c r="A38" s="7" t="s">
        <v>44</v>
      </c>
      <c r="B38" s="7" t="s">
        <v>8</v>
      </c>
      <c r="C38" s="8">
        <v>2</v>
      </c>
      <c r="D38" s="7" t="s">
        <v>40</v>
      </c>
      <c r="E38" s="7" t="s">
        <v>3</v>
      </c>
      <c r="F38" s="3">
        <v>20.997295152774189</v>
      </c>
      <c r="G38" s="3">
        <v>2.3483537685307421</v>
      </c>
      <c r="H38" s="3">
        <v>23.345648921304932</v>
      </c>
      <c r="I38" s="3">
        <f>AVERAGE(H38:H41)</f>
        <v>28.290170561914078</v>
      </c>
      <c r="J38" s="3">
        <f>_xlfn.STDEV.P(H38:H41)/SQRT(4)</f>
        <v>3.5994879686617653</v>
      </c>
      <c r="K38" s="4">
        <v>10.70910294194816</v>
      </c>
      <c r="L38" s="4">
        <f>AVERAGE(K38:K41)</f>
        <v>21.333716599523996</v>
      </c>
      <c r="M38" s="4">
        <f>_xlfn.STDEV.P(K38:K41)/SQRT(4)</f>
        <v>3.3628720114812696</v>
      </c>
      <c r="N38" s="5">
        <v>2.8544926044952299</v>
      </c>
      <c r="O38" s="5">
        <f>AVERAGE(N38:N41)</f>
        <v>5.6868011645446401</v>
      </c>
      <c r="P38" s="5">
        <f>_xlfn.STDEV.P(N38:N41)/SQRT(4)</f>
        <v>0.85459781932242429</v>
      </c>
      <c r="Q38" s="6">
        <v>20.345608406445081</v>
      </c>
      <c r="R38" s="6">
        <f>AVERAGE(Q38:Q41)</f>
        <v>33.916803801823995</v>
      </c>
      <c r="S38" s="6">
        <f>_xlfn.STDEV.P(Q38:Q41)/SQRT(4)</f>
        <v>4.6154022086229682</v>
      </c>
    </row>
    <row r="39" spans="1:19" x14ac:dyDescent="0.25">
      <c r="A39" s="7" t="s">
        <v>45</v>
      </c>
      <c r="B39" s="7" t="s">
        <v>8</v>
      </c>
      <c r="C39" s="8">
        <v>5</v>
      </c>
      <c r="D39" s="7" t="s">
        <v>40</v>
      </c>
      <c r="E39" s="7" t="s">
        <v>3</v>
      </c>
      <c r="F39" s="3">
        <v>20.205707215039343</v>
      </c>
      <c r="G39" s="3">
        <v>2.8494768551744771</v>
      </c>
      <c r="H39" s="3">
        <v>23.055184070213819</v>
      </c>
      <c r="I39" s="3"/>
      <c r="J39" s="3"/>
      <c r="K39" s="4">
        <v>21.076625183020383</v>
      </c>
      <c r="L39" s="4"/>
      <c r="M39" s="4"/>
      <c r="N39" s="5">
        <v>7.2713895718643702</v>
      </c>
      <c r="O39" s="5"/>
      <c r="P39" s="5"/>
      <c r="Q39" s="6">
        <v>31.60820523662299</v>
      </c>
    </row>
    <row r="40" spans="1:19" x14ac:dyDescent="0.25">
      <c r="A40" s="7" t="s">
        <v>46</v>
      </c>
      <c r="B40" s="7" t="s">
        <v>8</v>
      </c>
      <c r="C40" s="8">
        <v>7</v>
      </c>
      <c r="D40" s="7" t="s">
        <v>40</v>
      </c>
      <c r="E40" s="7" t="s">
        <v>3</v>
      </c>
      <c r="F40" s="3">
        <v>24.342794694667308</v>
      </c>
      <c r="G40" s="3">
        <v>2.9386398169130441</v>
      </c>
      <c r="H40" s="3"/>
      <c r="I40" s="3"/>
      <c r="J40" s="3"/>
      <c r="K40" s="4">
        <v>24.678350323932882</v>
      </c>
      <c r="L40" s="4"/>
      <c r="M40" s="4"/>
      <c r="N40" s="5">
        <v>5.8781661918365486</v>
      </c>
      <c r="O40" s="5"/>
      <c r="P40" s="5"/>
      <c r="Q40" s="6">
        <v>38.304229751426135</v>
      </c>
    </row>
    <row r="41" spans="1:19" x14ac:dyDescent="0.25">
      <c r="A41" s="7" t="s">
        <v>47</v>
      </c>
      <c r="B41" s="7" t="s">
        <v>8</v>
      </c>
      <c r="C41" s="8">
        <v>14</v>
      </c>
      <c r="D41" s="7" t="s">
        <v>40</v>
      </c>
      <c r="E41" s="7" t="s">
        <v>3</v>
      </c>
      <c r="F41" s="3">
        <v>34.132175664583521</v>
      </c>
      <c r="G41" s="3">
        <v>4.3375030296399606</v>
      </c>
      <c r="H41" s="3">
        <v>38.469678694223482</v>
      </c>
      <c r="I41" s="3"/>
      <c r="J41" s="3"/>
      <c r="K41" s="4">
        <v>28.870787949194565</v>
      </c>
      <c r="L41" s="4"/>
      <c r="M41" s="4"/>
      <c r="N41" s="5">
        <v>6.7431562899824105</v>
      </c>
      <c r="O41" s="5"/>
      <c r="P41" s="5"/>
      <c r="Q41" s="6">
        <v>45.409171812801773</v>
      </c>
    </row>
    <row r="42" spans="1:19" x14ac:dyDescent="0.25">
      <c r="A42" s="9" t="s">
        <v>48</v>
      </c>
      <c r="B42" s="9" t="s">
        <v>13</v>
      </c>
      <c r="C42" s="10">
        <v>3</v>
      </c>
      <c r="D42" s="9" t="s">
        <v>40</v>
      </c>
      <c r="E42" s="9" t="s">
        <v>3</v>
      </c>
      <c r="I42" s="3">
        <f>AVERAGE(H42:H45)</f>
        <v>262.42242172789628</v>
      </c>
      <c r="J42" s="3">
        <f>_xlfn.STDEV.P(H42:H45)/SQRT(4)</f>
        <v>135.82301483477792</v>
      </c>
      <c r="L42" s="4">
        <f>AVERAGE(K42:K45)</f>
        <v>315.56396391635843</v>
      </c>
      <c r="M42" s="4">
        <f>_xlfn.STDEV.P(K42:K45)/SQRT(4)</f>
        <v>152.44094633993359</v>
      </c>
      <c r="O42" s="5">
        <f>AVERAGE(N42:N45)</f>
        <v>76.965299444078042</v>
      </c>
      <c r="P42" s="5">
        <f>_xlfn.STDEV.P(N42:N45)/SQRT(4)</f>
        <v>38.994328842941727</v>
      </c>
      <c r="R42" s="6">
        <f>AVERAGE(Q42:Q45)</f>
        <v>367.05847437067973</v>
      </c>
      <c r="S42" s="6">
        <f>_xlfn.STDEV.P(Q42:Q45)/SQRT(4)</f>
        <v>191.73740611461278</v>
      </c>
    </row>
    <row r="43" spans="1:19" x14ac:dyDescent="0.25">
      <c r="A43" s="9" t="s">
        <v>49</v>
      </c>
      <c r="B43" s="9" t="s">
        <v>13</v>
      </c>
      <c r="C43" s="10">
        <v>6</v>
      </c>
      <c r="D43" s="9" t="s">
        <v>40</v>
      </c>
      <c r="E43" s="9" t="s">
        <v>3</v>
      </c>
      <c r="F43" s="3">
        <v>1.5891477925650566</v>
      </c>
      <c r="G43" s="3">
        <v>0.26463640086165052</v>
      </c>
      <c r="H43" s="3">
        <v>1.8537841934267072</v>
      </c>
      <c r="I43" s="3"/>
      <c r="J43" s="3"/>
      <c r="K43" s="4">
        <v>5.7120428391997908</v>
      </c>
      <c r="L43" s="4"/>
      <c r="M43" s="4"/>
      <c r="N43" s="5">
        <v>1.3051974460832203</v>
      </c>
      <c r="O43" s="5"/>
      <c r="P43" s="5"/>
      <c r="Q43" s="6">
        <v>6.6580485707892505</v>
      </c>
    </row>
    <row r="44" spans="1:19" x14ac:dyDescent="0.25">
      <c r="A44" s="9" t="s">
        <v>50</v>
      </c>
      <c r="B44" s="9" t="s">
        <v>13</v>
      </c>
      <c r="C44" s="10">
        <v>8</v>
      </c>
      <c r="D44" s="9" t="s">
        <v>40</v>
      </c>
      <c r="E44" s="9" t="s">
        <v>3</v>
      </c>
      <c r="F44" s="3">
        <v>564.7215708204152</v>
      </c>
      <c r="G44" s="3">
        <v>72.45467084597135</v>
      </c>
      <c r="H44" s="3">
        <v>637.17624166638655</v>
      </c>
      <c r="I44" s="3"/>
      <c r="J44" s="3"/>
      <c r="K44" s="4">
        <v>730.14988089736403</v>
      </c>
      <c r="L44" s="4"/>
      <c r="M44" s="4"/>
      <c r="N44" s="5">
        <v>184.29360808820371</v>
      </c>
      <c r="O44" s="5"/>
      <c r="P44" s="5"/>
      <c r="Q44" s="6">
        <v>898.2046193368094</v>
      </c>
    </row>
    <row r="45" spans="1:19" x14ac:dyDescent="0.25">
      <c r="A45" s="9" t="s">
        <v>51</v>
      </c>
      <c r="B45" s="9" t="s">
        <v>13</v>
      </c>
      <c r="C45" s="10">
        <v>13</v>
      </c>
      <c r="D45" s="9" t="s">
        <v>40</v>
      </c>
      <c r="E45" s="9" t="s">
        <v>3</v>
      </c>
      <c r="F45" s="3">
        <v>128.4212715829342</v>
      </c>
      <c r="G45" s="3">
        <v>19.815967740941485</v>
      </c>
      <c r="H45" s="3">
        <v>148.23723932387568</v>
      </c>
      <c r="I45" s="3"/>
      <c r="J45" s="3"/>
      <c r="K45" s="4">
        <v>210.82996801251159</v>
      </c>
      <c r="L45" s="4"/>
      <c r="M45" s="4"/>
      <c r="N45" s="5">
        <v>45.297092797947208</v>
      </c>
      <c r="O45" s="5"/>
      <c r="P45" s="5"/>
      <c r="Q45" s="6">
        <v>196.31275520444055</v>
      </c>
    </row>
    <row r="46" spans="1:19" x14ac:dyDescent="0.25">
      <c r="A46" s="11" t="s">
        <v>52</v>
      </c>
      <c r="B46" s="11" t="s">
        <v>18</v>
      </c>
      <c r="C46" s="12">
        <v>4</v>
      </c>
      <c r="D46" s="11" t="s">
        <v>40</v>
      </c>
      <c r="E46" s="11" t="s">
        <v>3</v>
      </c>
      <c r="F46" s="3">
        <v>227.38366661896563</v>
      </c>
      <c r="G46" s="3">
        <v>30.890594971124791</v>
      </c>
      <c r="H46" s="3">
        <v>258.27426159009042</v>
      </c>
      <c r="I46" s="3">
        <f>AVERAGE(H46:H49)</f>
        <v>120.07454314447841</v>
      </c>
      <c r="J46" s="3">
        <f>_xlfn.STDEV.P(H46:H49)/SQRT(4)</f>
        <v>49.183766310550162</v>
      </c>
      <c r="K46" s="4">
        <v>143.80161625539458</v>
      </c>
      <c r="L46" s="4">
        <f>AVERAGE(K46:K49)</f>
        <v>78.681848686860079</v>
      </c>
      <c r="M46" s="4">
        <f>_xlfn.STDEV.P(K46:K49)/SQRT(4)</f>
        <v>23.582076113483577</v>
      </c>
      <c r="N46" s="5">
        <v>33.056856129449955</v>
      </c>
      <c r="O46" s="5">
        <f>AVERAGE(N46:N49)</f>
        <v>19.339206046363042</v>
      </c>
      <c r="P46" s="5">
        <f>_xlfn.STDEV.P(N46:N49)/SQRT(4)</f>
        <v>5.1003302208899077</v>
      </c>
      <c r="Q46" s="6">
        <v>288.51383896111258</v>
      </c>
      <c r="R46" s="6">
        <f>AVERAGE(Q46:Q49)</f>
        <v>141.40321714259636</v>
      </c>
      <c r="S46" s="6">
        <f>_xlfn.STDEV.P(Q46:Q49)/SQRT(4)</f>
        <v>52.653361906286484</v>
      </c>
    </row>
    <row r="47" spans="1:19" x14ac:dyDescent="0.25">
      <c r="A47" s="11" t="s">
        <v>53</v>
      </c>
      <c r="B47" s="11" t="s">
        <v>18</v>
      </c>
      <c r="C47" s="12">
        <v>9</v>
      </c>
      <c r="D47" s="11" t="s">
        <v>40</v>
      </c>
      <c r="E47" s="11" t="s">
        <v>3</v>
      </c>
      <c r="F47" s="3">
        <v>32.575980223650987</v>
      </c>
      <c r="G47" s="3">
        <v>4.6188061254691997</v>
      </c>
      <c r="H47" s="3">
        <v>37.194786349120186</v>
      </c>
      <c r="I47" s="3"/>
      <c r="J47" s="3"/>
      <c r="K47" s="4">
        <v>33.62205343099312</v>
      </c>
      <c r="L47" s="4"/>
      <c r="M47" s="4"/>
      <c r="N47" s="5">
        <v>8.6138881079909098</v>
      </c>
      <c r="O47" s="5"/>
      <c r="P47" s="5"/>
      <c r="Q47" s="6">
        <v>47.770360782426835</v>
      </c>
    </row>
    <row r="48" spans="1:19" x14ac:dyDescent="0.25">
      <c r="A48" s="11" t="s">
        <v>54</v>
      </c>
      <c r="B48" s="11" t="s">
        <v>18</v>
      </c>
      <c r="C48" s="12">
        <v>11</v>
      </c>
      <c r="D48" s="11" t="s">
        <v>40</v>
      </c>
      <c r="E48" s="11" t="s">
        <v>3</v>
      </c>
      <c r="F48" s="3">
        <v>57.114282300435846</v>
      </c>
      <c r="G48" s="3">
        <v>7.6402991937887448</v>
      </c>
      <c r="H48" s="3">
        <v>64.754581494224595</v>
      </c>
      <c r="I48" s="3"/>
      <c r="J48" s="3"/>
      <c r="K48" s="4">
        <v>58.621876374192524</v>
      </c>
      <c r="L48" s="4"/>
      <c r="M48" s="4"/>
      <c r="N48" s="5">
        <v>16.346873901648255</v>
      </c>
      <c r="O48" s="5"/>
      <c r="P48" s="5"/>
      <c r="Q48" s="6">
        <v>87.925451684249651</v>
      </c>
    </row>
    <row r="49" spans="1:5" x14ac:dyDescent="0.25">
      <c r="A49" s="11" t="s">
        <v>55</v>
      </c>
      <c r="B49" s="11" t="s">
        <v>18</v>
      </c>
      <c r="C49" s="12">
        <v>16</v>
      </c>
      <c r="D49" s="11" t="s">
        <v>40</v>
      </c>
      <c r="E49" s="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2025-01-12T14:37:21Z</dcterms:created>
  <dcterms:modified xsi:type="dcterms:W3CDTF">2025-01-12T14:39:11Z</dcterms:modified>
</cp:coreProperties>
</file>