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7FA6A25C-C6AD-4470-AE38-25BEE058075F}" xr6:coauthVersionLast="36" xr6:coauthVersionMax="36" xr10:uidLastSave="{00000000-0000-0000-0000-000000000000}"/>
  <bookViews>
    <workbookView xWindow="0" yWindow="0" windowWidth="20490" windowHeight="8130" xr2:uid="{1985E938-DB96-408F-891E-83DA4CBB1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8" i="1" l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<sst xmlns="http://schemas.openxmlformats.org/spreadsheetml/2006/main" count="259" uniqueCount="89">
  <si>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</si>
  <si>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</si>
  <si>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</si>
  <si>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</si>
  <si>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</si>
  <si>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</si>
  <si>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</si>
  <si>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</si>
  <si>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</si>
  <si>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</si>
  <si>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</si>
  <si>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</si>
  <si>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</si>
  <si>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</si>
  <si>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</si>
  <si>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</si>
  <si>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</si>
  <si>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</si>
  <si>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</si>
  <si>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PMM-2023-172</t>
  </si>
  <si>
    <t>control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</si>
  <si>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</si>
  <si>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</si>
  <si>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</si>
  <si>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</si>
  <si>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</si>
  <si>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</si>
  <si>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</si>
  <si>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</si>
  <si>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</si>
  <si>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</si>
  <si>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</si>
  <si>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BioUK</t>
  </si>
  <si>
    <t>PMM-2023-180</t>
  </si>
  <si>
    <t>BioUk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</si>
  <si>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</si>
  <si>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</si>
  <si>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</si>
  <si>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</si>
  <si>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</si>
  <si>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</si>
  <si>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</si>
  <si>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</si>
  <si>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PEUK</t>
  </si>
  <si>
    <t>PMM-2023-177</t>
  </si>
  <si>
    <t>PMM-2023-184</t>
  </si>
  <si>
    <t>PMM-2023-188</t>
  </si>
  <si>
    <t>PMM-2023-192</t>
  </si>
  <si>
    <t>2m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</si>
  <si>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</si>
  <si>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</si>
  <si>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</si>
  <si>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</si>
  <si>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</si>
  <si>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</si>
  <si>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</si>
  <si>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</si>
  <si>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</si>
  <si>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</si>
  <si>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</si>
  <si>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</si>
  <si>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</si>
  <si>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</si>
  <si>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</si>
  <si>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</si>
  <si>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</si>
  <si>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</si>
  <si>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</si>
  <si>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</si>
  <si>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3m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</si>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</sst>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6A47-EE35-40AB-9E4F-29397CCEC7AB}">
  <dimension ref="A1:S61"/>
  <sheetViews>
    <sheetView tabSelected="1" workbookViewId="0">
      <selection activeCell="A22" sqref="A22:XFD22"/>
    </sheetView>
  </sheetViews>
  <sheetFormatPr defaultRowHeight="15" x14ac:dyDescent="0.25"/>
  <cols>
    <col min="2" max="2" width="15.140625" customWidth="1"/>
    <col min="4" max="4" width="14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</row>
    <row r="2" spans="1:19" x14ac:dyDescent="0.25">
      <c r="A2" s="1" t="s">
        <v>19</v>
      </c>
      <c r="B2" s="1" t="s">
        <v>20</v>
      </c>
      <c r="C2" s="8">
        <v>1</v>
      </c>
      <c r="D2" s="1" t="s">
        <v>21</v>
      </c>
      <c r="E2" s="1" t="s">
        <v>22</v>
      </c>
      <c r="F2" s="3">
        <v>51.837792261370893</v>
      </c>
      <c r="G2" s="3">
        <v>5.2022991358911375</v>
      </c>
      <c r="H2" s="3">
        <v>57.040091397262032</v>
      </c>
      <c r="I2" s="3">
        <f>AVERAGE(H2:H5)</f>
        <v>28.316810674570132</v>
      </c>
      <c r="J2" s="3">
        <f>_xlfn.STDEV.P(H2:H5)/SQRT(4)</f>
        <v>10.899407471598508</v>
      </c>
      <c r="K2" s="4">
        <v>37.585259855467243</v>
      </c>
      <c r="L2" s="4">
        <f>AVERAGE(K2:K5)</f>
        <v>30.575422392503757</v>
      </c>
      <c r="M2" s="4">
        <f>_xlfn.STDEV.P(K2:K5)/SQRT(4)</f>
        <v>3.3602381109876642</v>
      </c>
      <c r="N2" s="5">
        <v>6.725046886069622</v>
      </c>
      <c r="O2" s="5">
        <f>AVERAGE(N2:N5)</f>
        <v>4.5304136429901574</v>
      </c>
      <c r="P2" s="5">
        <f>_xlfn.STDEV.P(N2:N5)/SQRT(4)</f>
        <v>1.1758671649326651</v>
      </c>
      <c r="Q2" s="7">
        <v>76.064102033174294</v>
      </c>
      <c r="R2" s="7">
        <f>AVERAGE(Q2:Q5)</f>
        <v>46.847804154370728</v>
      </c>
      <c r="S2" s="7">
        <f>_xlfn.STDEV.P(Q2:Q5)/SQRT(4)</f>
        <v>11.494927908236047</v>
      </c>
    </row>
    <row r="3" spans="1:19" x14ac:dyDescent="0.25">
      <c r="A3" s="1" t="s">
        <v>23</v>
      </c>
      <c r="B3" s="1" t="s">
        <v>20</v>
      </c>
      <c r="C3" s="8">
        <v>8</v>
      </c>
      <c r="D3" s="1" t="s">
        <v>21</v>
      </c>
      <c r="E3" s="1" t="s">
        <v>22</v>
      </c>
      <c r="F3" s="3">
        <v>2.9562736183134</v>
      </c>
      <c r="G3" s="3">
        <v>1.3028996968862407</v>
      </c>
      <c r="H3" s="3">
        <v>4.2591733151996412</v>
      </c>
      <c r="I3" s="3"/>
      <c r="J3" s="3"/>
      <c r="K3" s="4">
        <v>21.512281370367489</v>
      </c>
      <c r="L3" s="4"/>
      <c r="M3" s="4"/>
      <c r="N3" s="5">
        <v>1.2689181393617488</v>
      </c>
      <c r="O3" s="5"/>
      <c r="P3" s="5"/>
      <c r="Q3" s="7">
        <v>19.886268659613879</v>
      </c>
    </row>
    <row r="4" spans="1:19" x14ac:dyDescent="0.25">
      <c r="A4" s="1" t="s">
        <v>24</v>
      </c>
      <c r="B4" s="1" t="s">
        <v>20</v>
      </c>
      <c r="C4" s="8">
        <v>12</v>
      </c>
      <c r="D4" s="1" t="s">
        <v>21</v>
      </c>
      <c r="E4" s="1" t="s">
        <v>22</v>
      </c>
      <c r="H4" s="3"/>
    </row>
    <row r="5" spans="1:19" x14ac:dyDescent="0.25">
      <c r="A5" s="1" t="s">
        <v>25</v>
      </c>
      <c r="B5" s="1" t="s">
        <v>20</v>
      </c>
      <c r="C5" s="8">
        <v>19</v>
      </c>
      <c r="D5" s="1" t="s">
        <v>21</v>
      </c>
      <c r="E5" s="1" t="s">
        <v>22</v>
      </c>
      <c r="F5" s="3">
        <v>21.638944128893716</v>
      </c>
      <c r="G5" s="3">
        <v>2.0122231823550072</v>
      </c>
      <c r="H5" s="3">
        <v>23.651167311248724</v>
      </c>
      <c r="I5" s="3"/>
      <c r="J5" s="3"/>
      <c r="K5" s="4">
        <v>32.628725951676543</v>
      </c>
      <c r="L5" s="4"/>
      <c r="M5" s="4"/>
      <c r="N5" s="5">
        <v>5.597275903539102</v>
      </c>
      <c r="O5" s="5"/>
      <c r="P5" s="5"/>
      <c r="Q5" s="7">
        <v>44.593041770324035</v>
      </c>
    </row>
    <row r="6" spans="1:19" x14ac:dyDescent="0.25">
      <c r="A6" s="9" t="s">
        <v>26</v>
      </c>
      <c r="B6" s="9" t="s">
        <v>27</v>
      </c>
      <c r="C6" s="10">
        <v>2</v>
      </c>
      <c r="D6" s="9" t="s">
        <v>21</v>
      </c>
      <c r="E6" s="9" t="s">
        <v>22</v>
      </c>
      <c r="I6" s="3">
        <f>AVERAGE(H6:H9)</f>
        <v>74.351542343111021</v>
      </c>
      <c r="J6" s="3">
        <f>_xlfn.STDEV.P(H6:H9)/SQRT(4)</f>
        <v>2.4038171478805026</v>
      </c>
      <c r="L6" s="4">
        <f>AVERAGE(K6:K9)</f>
        <v>59.460241790896475</v>
      </c>
      <c r="M6" s="4">
        <f>_xlfn.STDEV.P(K6:K9)/SQRT(4)</f>
        <v>2.0199774502751051</v>
      </c>
      <c r="O6" s="5">
        <f>AVERAGE(N6:N9)</f>
        <v>11.283324712906063</v>
      </c>
      <c r="P6" s="5">
        <f>_xlfn.STDEV.P(N6:N9)/SQRT(4)</f>
        <v>1.058780542047304</v>
      </c>
      <c r="R6" s="7">
        <f>AVERAGE(Q6:Q9)</f>
        <v>113.62779405994368</v>
      </c>
      <c r="S6" s="7">
        <f>_xlfn.STDEV.P(Q6:Q9)/SQRT(4)</f>
        <v>2.8477400953156464</v>
      </c>
    </row>
    <row r="7" spans="1:19" x14ac:dyDescent="0.25">
      <c r="A7" s="9" t="s">
        <v>28</v>
      </c>
      <c r="B7" s="9" t="s">
        <v>27</v>
      </c>
      <c r="C7" s="10">
        <v>10</v>
      </c>
      <c r="D7" s="9" t="s">
        <v>21</v>
      </c>
      <c r="E7" s="9" t="s">
        <v>22</v>
      </c>
      <c r="F7" s="3">
        <v>63.096700911120593</v>
      </c>
      <c r="G7" s="3">
        <v>6.4472071362294248</v>
      </c>
      <c r="H7" s="3">
        <v>69.543908047350016</v>
      </c>
      <c r="I7" s="3"/>
      <c r="J7" s="3"/>
      <c r="K7" s="4">
        <v>55.420286890346269</v>
      </c>
      <c r="L7" s="4"/>
      <c r="M7" s="4"/>
      <c r="N7" s="5">
        <v>9.1657636288114581</v>
      </c>
      <c r="O7" s="5"/>
      <c r="P7" s="5"/>
      <c r="Q7" s="7">
        <v>107.9323138693124</v>
      </c>
    </row>
    <row r="8" spans="1:19" x14ac:dyDescent="0.25">
      <c r="A8" s="9" t="s">
        <v>29</v>
      </c>
      <c r="B8" s="9" t="s">
        <v>27</v>
      </c>
      <c r="C8" s="10">
        <v>14</v>
      </c>
      <c r="D8" s="9" t="s">
        <v>21</v>
      </c>
      <c r="E8" s="9" t="s">
        <v>22</v>
      </c>
      <c r="F8" s="3">
        <v>72.631316818056334</v>
      </c>
      <c r="G8" s="3">
        <v>6.5278598208156851</v>
      </c>
      <c r="H8" s="3">
        <v>79.159176638872026</v>
      </c>
      <c r="I8" s="3"/>
      <c r="J8" s="3"/>
      <c r="K8" s="4">
        <v>63.500196691446689</v>
      </c>
      <c r="L8" s="4"/>
      <c r="M8" s="4"/>
      <c r="N8" s="5">
        <v>13.400885797000669</v>
      </c>
      <c r="O8" s="5"/>
      <c r="P8" s="5"/>
      <c r="Q8" s="7">
        <v>119.32327425057498</v>
      </c>
    </row>
    <row r="9" spans="1:19" x14ac:dyDescent="0.25">
      <c r="A9" s="9" t="s">
        <v>30</v>
      </c>
      <c r="B9" s="9" t="s">
        <v>27</v>
      </c>
      <c r="C9" s="10">
        <v>18</v>
      </c>
      <c r="D9" s="9" t="s">
        <v>21</v>
      </c>
      <c r="E9" s="9" t="s">
        <v>22</v>
      </c>
    </row>
    <row r="10" spans="1:19" x14ac:dyDescent="0.25">
      <c r="A10" s="11" t="s">
        <v>31</v>
      </c>
      <c r="B10" s="11" t="s">
        <v>32</v>
      </c>
      <c r="C10" s="12">
        <v>3</v>
      </c>
      <c r="D10" s="11" t="s">
        <v>21</v>
      </c>
      <c r="E10" s="11" t="s">
        <v>22</v>
      </c>
      <c r="F10" s="3">
        <v>15.271124725828278</v>
      </c>
      <c r="G10" s="3">
        <v>1.8360108109572364</v>
      </c>
      <c r="H10" s="3">
        <v>17.107135536785513</v>
      </c>
      <c r="I10" s="3">
        <f>AVERAGE(H10:H13)</f>
        <v>13.649528785583124</v>
      </c>
      <c r="J10" s="3">
        <f>_xlfn.STDEV.P(H10:H13)/SQRT(4)</f>
        <v>3.3198200647628369</v>
      </c>
      <c r="K10" s="4">
        <v>25.145946970164978</v>
      </c>
      <c r="L10" s="4">
        <f>AVERAGE(K10:K13)</f>
        <v>13.906401711019583</v>
      </c>
      <c r="M10" s="4">
        <f>_xlfn.STDEV.P(K10:K13)/SQRT(4)</f>
        <v>4.1843289295716701</v>
      </c>
      <c r="N10" s="5">
        <v>2.6677377885256597</v>
      </c>
      <c r="O10" s="5">
        <f>AVERAGE(N10:N13)</f>
        <v>1.7841638851839381</v>
      </c>
      <c r="P10" s="5">
        <f>_xlfn.STDEV.P(N10:N13)/SQRT(4)</f>
        <v>0.41511239993420895</v>
      </c>
      <c r="Q10" s="7">
        <v>36.278997061391323</v>
      </c>
      <c r="R10" s="7">
        <f>AVERAGE(Q10:Q13)</f>
        <v>22.567324512293357</v>
      </c>
      <c r="S10" s="7">
        <f>_xlfn.STDEV.P(Q10:Q13)/SQRT(4)</f>
        <v>5.6885208685572008</v>
      </c>
    </row>
    <row r="11" spans="1:19" x14ac:dyDescent="0.25">
      <c r="A11" s="11" t="s">
        <v>33</v>
      </c>
      <c r="B11" s="11" t="s">
        <v>34</v>
      </c>
      <c r="C11" s="12">
        <v>9</v>
      </c>
      <c r="D11" s="11" t="s">
        <v>21</v>
      </c>
      <c r="E11" s="11" t="s">
        <v>22</v>
      </c>
      <c r="H11" s="3"/>
    </row>
    <row r="12" spans="1:19" x14ac:dyDescent="0.25">
      <c r="A12" s="11" t="s">
        <v>35</v>
      </c>
      <c r="B12" s="11" t="s">
        <v>34</v>
      </c>
      <c r="C12" s="12">
        <v>15</v>
      </c>
      <c r="D12" s="11" t="s">
        <v>21</v>
      </c>
      <c r="E12" s="11" t="s">
        <v>22</v>
      </c>
      <c r="F12" s="3">
        <v>4.0425218913801864</v>
      </c>
      <c r="G12" s="3">
        <v>0.31771753951671949</v>
      </c>
      <c r="H12" s="3">
        <v>4.3602394308969057</v>
      </c>
      <c r="I12" s="3"/>
      <c r="J12" s="3"/>
      <c r="K12" s="4">
        <v>5.0763147166503408</v>
      </c>
      <c r="L12" s="4"/>
      <c r="M12" s="4"/>
      <c r="N12" s="5">
        <v>0.67276309294902703</v>
      </c>
      <c r="O12" s="5"/>
      <c r="P12" s="5"/>
      <c r="Q12" s="7">
        <v>8.4212108108010515</v>
      </c>
    </row>
    <row r="13" spans="1:19" x14ac:dyDescent="0.25">
      <c r="A13" s="11" t="s">
        <v>36</v>
      </c>
      <c r="B13" s="11" t="s">
        <v>34</v>
      </c>
      <c r="C13" s="12">
        <v>16</v>
      </c>
      <c r="D13" s="11" t="s">
        <v>21</v>
      </c>
      <c r="E13" s="11" t="s">
        <v>22</v>
      </c>
      <c r="F13" s="3">
        <v>17.865519935100984</v>
      </c>
      <c r="G13" s="3">
        <v>1.6156914539659728</v>
      </c>
      <c r="H13" s="3">
        <v>19.481211389066956</v>
      </c>
      <c r="I13" s="3"/>
      <c r="J13" s="3"/>
      <c r="K13" s="4">
        <v>11.496943446243435</v>
      </c>
      <c r="L13" s="4"/>
      <c r="M13" s="4"/>
      <c r="N13" s="5">
        <v>2.0119907740771272</v>
      </c>
      <c r="O13" s="5"/>
      <c r="P13" s="5"/>
      <c r="Q13" s="7">
        <v>23.001765664687706</v>
      </c>
    </row>
    <row r="14" spans="1:19" x14ac:dyDescent="0.25">
      <c r="A14" s="13" t="s">
        <v>37</v>
      </c>
      <c r="B14" s="13" t="s">
        <v>38</v>
      </c>
      <c r="C14" s="14">
        <v>4</v>
      </c>
      <c r="D14" s="13" t="s">
        <v>21</v>
      </c>
      <c r="E14" s="13" t="s">
        <v>22</v>
      </c>
      <c r="F14" s="3">
        <v>71.919205537910898</v>
      </c>
      <c r="G14" s="3">
        <v>5.2305165115185694</v>
      </c>
      <c r="H14" s="3">
        <v>77.149722049429471</v>
      </c>
      <c r="I14" s="3">
        <f>AVERAGE(H14:H17)</f>
        <v>43.226847076559416</v>
      </c>
      <c r="J14" s="3">
        <f>_xlfn.STDEV.P(H14:H17)/SQRT(4)</f>
        <v>17.658306338170377</v>
      </c>
      <c r="K14" s="4">
        <v>52.533430004902478</v>
      </c>
      <c r="L14" s="4">
        <f>AVERAGE(K14:K17)</f>
        <v>33.772206552461775</v>
      </c>
      <c r="M14" s="4">
        <f>_xlfn.STDEV.P(K14:K17)/SQRT(4)</f>
        <v>11.944562800095094</v>
      </c>
      <c r="N14" s="5">
        <v>7.2921170676044795</v>
      </c>
      <c r="O14" s="5">
        <f>AVERAGE(N14:N17)</f>
        <v>5.7344101304044939</v>
      </c>
      <c r="P14" s="5">
        <f>_xlfn.STDEV.P(N14:N17)/SQRT(4)</f>
        <v>2.1459454334011658</v>
      </c>
      <c r="Q14" s="7">
        <v>111.55666569888051</v>
      </c>
      <c r="R14" s="7">
        <f>AVERAGE(Q14:Q17)</f>
        <v>62.893658521420853</v>
      </c>
      <c r="S14" s="7">
        <f>_xlfn.STDEV.P(Q14:Q17)/SQRT(4)</f>
        <v>23.903158721296023</v>
      </c>
    </row>
    <row r="15" spans="1:19" x14ac:dyDescent="0.25">
      <c r="A15" s="13" t="s">
        <v>39</v>
      </c>
      <c r="B15" s="13" t="s">
        <v>38</v>
      </c>
      <c r="C15" s="14">
        <v>7</v>
      </c>
      <c r="D15" s="13" t="s">
        <v>21</v>
      </c>
      <c r="E15" s="13" t="s">
        <v>22</v>
      </c>
      <c r="F15" s="3">
        <v>72.058154512513852</v>
      </c>
      <c r="G15" s="3">
        <v>7.8070125919960907</v>
      </c>
      <c r="H15" s="3">
        <v>79.865167104509936</v>
      </c>
      <c r="I15" s="3"/>
      <c r="J15" s="3"/>
      <c r="K15" s="4">
        <v>61.976278328062705</v>
      </c>
      <c r="L15" s="4"/>
      <c r="M15" s="4"/>
      <c r="N15" s="5">
        <v>11.989204344798461</v>
      </c>
      <c r="O15" s="5"/>
      <c r="P15" s="5"/>
      <c r="Q15" s="7">
        <v>109.54297334782981</v>
      </c>
    </row>
    <row r="16" spans="1:19" x14ac:dyDescent="0.25">
      <c r="A16" s="13" t="s">
        <v>40</v>
      </c>
      <c r="B16" s="13" t="s">
        <v>38</v>
      </c>
      <c r="C16" s="14">
        <v>11</v>
      </c>
      <c r="D16" s="13" t="s">
        <v>21</v>
      </c>
      <c r="E16" s="13" t="s">
        <v>22</v>
      </c>
      <c r="F16" s="3">
        <v>5.5091899488580509</v>
      </c>
      <c r="G16" s="3">
        <v>0.63657873940529153</v>
      </c>
      <c r="H16" s="3">
        <v>6.1457686882633427</v>
      </c>
      <c r="I16" s="3"/>
      <c r="J16" s="3"/>
      <c r="K16" s="4">
        <v>6.262237267501721</v>
      </c>
      <c r="L16" s="4"/>
      <c r="M16" s="4"/>
      <c r="N16" s="5">
        <v>0.92959955056789123</v>
      </c>
      <c r="O16" s="5"/>
      <c r="P16" s="5"/>
      <c r="Q16" s="7">
        <v>9.9787074744267379</v>
      </c>
    </row>
    <row r="17" spans="1:19" x14ac:dyDescent="0.25">
      <c r="A17" s="13" t="s">
        <v>41</v>
      </c>
      <c r="B17" s="13" t="s">
        <v>38</v>
      </c>
      <c r="C17" s="14">
        <v>20</v>
      </c>
      <c r="D17" s="13" t="s">
        <v>21</v>
      </c>
      <c r="E17" s="13" t="s">
        <v>22</v>
      </c>
      <c r="F17" s="3">
        <v>8.8754401910649534</v>
      </c>
      <c r="G17" s="3">
        <v>0.87129027296996509</v>
      </c>
      <c r="H17" s="3">
        <v>9.7467304640349184</v>
      </c>
      <c r="I17" s="3"/>
      <c r="J17" s="3"/>
      <c r="K17" s="4">
        <v>14.316880609380213</v>
      </c>
      <c r="L17" s="4"/>
      <c r="M17" s="4"/>
      <c r="N17" s="5">
        <v>2.726719558647146</v>
      </c>
      <c r="O17" s="5"/>
      <c r="P17" s="5"/>
      <c r="Q17" s="7">
        <v>20.496287564546385</v>
      </c>
    </row>
    <row r="18" spans="1:19" x14ac:dyDescent="0.25">
      <c r="A18" s="15" t="s">
        <v>42</v>
      </c>
      <c r="B18" s="15" t="s">
        <v>43</v>
      </c>
      <c r="C18" s="16">
        <v>5</v>
      </c>
      <c r="D18" s="15" t="s">
        <v>21</v>
      </c>
      <c r="E18" s="15" t="s">
        <v>22</v>
      </c>
      <c r="F18" s="3">
        <v>116.47873663726664</v>
      </c>
      <c r="G18" s="3">
        <v>11.906780917345685</v>
      </c>
      <c r="H18" s="3">
        <v>128.38551755461231</v>
      </c>
      <c r="I18" s="3">
        <f>AVERAGE(H18:H21)</f>
        <v>47.287626095720263</v>
      </c>
      <c r="J18" s="3">
        <f>_xlfn.STDEV.P(H18:H21)/SQRT(4)</f>
        <v>24.497947365430448</v>
      </c>
      <c r="K18" s="4">
        <v>102.12156843458534</v>
      </c>
      <c r="L18" s="4">
        <f>AVERAGE(K18:K21)</f>
        <v>42.575438614930022</v>
      </c>
      <c r="M18" s="4">
        <f>_xlfn.STDEV.P(K18:K21)/SQRT(4)</f>
        <v>18.214019156420257</v>
      </c>
      <c r="N18" s="5">
        <v>16.807550676360883</v>
      </c>
      <c r="O18" s="5">
        <f>AVERAGE(N18:N21)</f>
        <v>6.7303738248446541</v>
      </c>
      <c r="P18" s="5">
        <f>_xlfn.STDEV.P(N18:N21)/SQRT(4)</f>
        <v>3.0818546478170457</v>
      </c>
      <c r="Q18" s="7">
        <v>162.00477581230783</v>
      </c>
      <c r="R18" s="7">
        <f>AVERAGE(Q18:Q21)</f>
        <v>71.357657443241436</v>
      </c>
      <c r="S18" s="7">
        <f>_xlfn.STDEV.P(Q18:Q21)/SQRT(4)</f>
        <v>27.985313933717578</v>
      </c>
    </row>
    <row r="19" spans="1:19" x14ac:dyDescent="0.25">
      <c r="A19" s="15" t="s">
        <v>44</v>
      </c>
      <c r="B19" s="15" t="s">
        <v>43</v>
      </c>
      <c r="C19" s="16">
        <v>6</v>
      </c>
      <c r="D19" s="15" t="s">
        <v>21</v>
      </c>
      <c r="E19" s="15" t="s">
        <v>22</v>
      </c>
      <c r="F19" s="3">
        <v>38.890718565302848</v>
      </c>
      <c r="G19" s="3">
        <v>3.9892614935106372</v>
      </c>
      <c r="H19" s="3">
        <v>42.879980058813487</v>
      </c>
      <c r="I19" s="3"/>
      <c r="J19" s="3"/>
      <c r="K19" s="4">
        <v>39.036237571364211</v>
      </c>
      <c r="L19" s="4"/>
      <c r="M19" s="4"/>
      <c r="N19" s="5">
        <v>6.2048132714865343</v>
      </c>
      <c r="O19" s="5"/>
      <c r="P19" s="5"/>
      <c r="Q19" s="7">
        <v>65.708159827324806</v>
      </c>
    </row>
    <row r="20" spans="1:19" x14ac:dyDescent="0.25">
      <c r="A20" s="15" t="s">
        <v>45</v>
      </c>
      <c r="B20" s="15" t="s">
        <v>43</v>
      </c>
      <c r="C20" s="16">
        <v>13</v>
      </c>
      <c r="D20" s="15" t="s">
        <v>21</v>
      </c>
      <c r="E20" s="15" t="s">
        <v>22</v>
      </c>
      <c r="F20" s="3">
        <v>2.8353504923567781</v>
      </c>
      <c r="G20" s="3">
        <v>0.38882324975008936</v>
      </c>
      <c r="H20" s="3">
        <v>3.2241737421068675</v>
      </c>
      <c r="I20" s="3"/>
      <c r="J20" s="3"/>
      <c r="K20" s="4">
        <v>5.0495705047124195</v>
      </c>
      <c r="L20" s="4"/>
      <c r="M20" s="4"/>
      <c r="N20" s="5">
        <v>0.45076133697282117</v>
      </c>
      <c r="O20" s="5"/>
      <c r="P20" s="5"/>
      <c r="Q20" s="7">
        <v>10.559529091346912</v>
      </c>
    </row>
    <row r="21" spans="1:19" x14ac:dyDescent="0.25">
      <c r="A21" s="15" t="s">
        <v>46</v>
      </c>
      <c r="B21" s="15" t="s">
        <v>43</v>
      </c>
      <c r="C21" s="16">
        <v>17</v>
      </c>
      <c r="D21" s="15" t="s">
        <v>21</v>
      </c>
      <c r="E21" s="15" t="s">
        <v>22</v>
      </c>
      <c r="F21" s="3">
        <v>13.151667267013488</v>
      </c>
      <c r="G21" s="3">
        <v>1.509165760334908</v>
      </c>
      <c r="H21" s="3">
        <v>14.660833027348396</v>
      </c>
      <c r="I21" s="3"/>
      <c r="J21" s="3"/>
      <c r="K21" s="4">
        <v>24.094377949058114</v>
      </c>
      <c r="L21" s="4"/>
      <c r="M21" s="4"/>
      <c r="N21" s="5">
        <v>3.4583700145583753</v>
      </c>
      <c r="O21" s="5"/>
      <c r="P21" s="5"/>
      <c r="Q21" s="7">
        <v>47.158165041986209</v>
      </c>
    </row>
    <row r="22" spans="1:19" x14ac:dyDescent="0.25">
      <c r="A22" s="1" t="s">
        <v>47</v>
      </c>
      <c r="B22" s="1" t="s">
        <v>20</v>
      </c>
      <c r="C22" s="8">
        <v>1</v>
      </c>
      <c r="D22" s="1" t="s">
        <v>48</v>
      </c>
      <c r="E22" s="1" t="s">
        <v>22</v>
      </c>
      <c r="F22" s="3">
        <v>160.3619540171353</v>
      </c>
      <c r="G22" s="3">
        <v>18.953839859888909</v>
      </c>
      <c r="H22" s="3">
        <v>179.31579387702422</v>
      </c>
      <c r="I22" s="3">
        <f>AVERAGE(H22:H25)</f>
        <v>81.090908687646362</v>
      </c>
      <c r="J22" s="3">
        <f>_xlfn.STDEV.P(H22:H25)/SQRT(4)</f>
        <v>37.226157505285819</v>
      </c>
      <c r="K22" s="4">
        <v>192.62137732703951</v>
      </c>
      <c r="L22" s="4">
        <f>AVERAGE(K22:K25)</f>
        <v>76.868423045533518</v>
      </c>
      <c r="M22" s="4">
        <f>_xlfn.STDEV.P(K22:K25)/SQRT(4)</f>
        <v>37.292433913747267</v>
      </c>
      <c r="N22" s="5">
        <v>43.40780086088909</v>
      </c>
      <c r="O22" s="5">
        <f>AVERAGE(N22:N25)</f>
        <v>16.717204816232496</v>
      </c>
      <c r="P22" s="5">
        <f>_xlfn.STDEV.P(N22:N25)/SQRT(4)</f>
        <v>8.3973169566770895</v>
      </c>
      <c r="Q22" s="7">
        <v>313.33947305167095</v>
      </c>
      <c r="R22" s="7">
        <f>AVERAGE(Q22:Q25)</f>
        <v>135.36170856061045</v>
      </c>
      <c r="S22" s="7">
        <f>_xlfn.STDEV.P(Q22:Q25)/SQRT(4)</f>
        <v>63.165978458705382</v>
      </c>
    </row>
    <row r="23" spans="1:19" x14ac:dyDescent="0.25">
      <c r="A23" s="1" t="s">
        <v>49</v>
      </c>
      <c r="B23" s="1" t="s">
        <v>20</v>
      </c>
      <c r="C23" s="8">
        <v>8</v>
      </c>
      <c r="D23" s="1" t="s">
        <v>48</v>
      </c>
      <c r="E23" s="1" t="s">
        <v>22</v>
      </c>
      <c r="F23" s="3">
        <v>2.3855049954101943</v>
      </c>
      <c r="G23" s="3">
        <v>0.58233333563429157</v>
      </c>
      <c r="H23" s="3">
        <v>2.967838331044486</v>
      </c>
      <c r="I23" s="3"/>
      <c r="J23" s="3"/>
      <c r="K23" s="4">
        <v>9.1314877709841493</v>
      </c>
      <c r="L23" s="4"/>
      <c r="M23" s="4"/>
      <c r="N23" s="5">
        <v>1.0633785489690941</v>
      </c>
      <c r="O23" s="5"/>
      <c r="P23" s="5"/>
      <c r="Q23" s="7">
        <v>7.1006641488004121</v>
      </c>
    </row>
    <row r="24" spans="1:19" x14ac:dyDescent="0.25">
      <c r="A24" s="1" t="s">
        <v>50</v>
      </c>
      <c r="B24" s="1" t="s">
        <v>20</v>
      </c>
      <c r="C24" s="8">
        <v>12</v>
      </c>
      <c r="D24" s="1" t="s">
        <v>48</v>
      </c>
      <c r="E24" s="1" t="s">
        <v>22</v>
      </c>
      <c r="F24" s="3">
        <v>13.978778670743843</v>
      </c>
      <c r="G24" s="3">
        <v>1.2974118916913944</v>
      </c>
      <c r="H24" s="3">
        <v>15.276190562435238</v>
      </c>
      <c r="I24" s="3"/>
      <c r="J24" s="3"/>
      <c r="K24" s="4">
        <v>13.41550151619176</v>
      </c>
      <c r="L24" s="4"/>
      <c r="M24" s="4"/>
      <c r="N24" s="5">
        <v>3.7858726206258151</v>
      </c>
      <c r="O24" s="5"/>
      <c r="P24" s="5"/>
      <c r="Q24" s="7">
        <v>25.426333235518317</v>
      </c>
    </row>
    <row r="25" spans="1:19" x14ac:dyDescent="0.25">
      <c r="A25" s="1" t="s">
        <v>51</v>
      </c>
      <c r="B25" s="1" t="s">
        <v>20</v>
      </c>
      <c r="C25" s="8">
        <v>19</v>
      </c>
      <c r="D25" s="1" t="s">
        <v>48</v>
      </c>
      <c r="E25" s="1" t="s">
        <v>22</v>
      </c>
      <c r="F25" s="3">
        <v>116.35460121751949</v>
      </c>
      <c r="G25" s="3">
        <v>10.449210762562057</v>
      </c>
      <c r="H25" s="3">
        <v>126.80381198008155</v>
      </c>
      <c r="I25" s="3"/>
      <c r="J25" s="3"/>
      <c r="K25" s="4">
        <v>92.305325567918629</v>
      </c>
      <c r="L25" s="4"/>
      <c r="M25" s="4"/>
      <c r="N25" s="5">
        <v>18.611767234445988</v>
      </c>
      <c r="O25" s="5"/>
      <c r="P25" s="5"/>
      <c r="Q25" s="7">
        <v>195.58036380645214</v>
      </c>
    </row>
    <row r="26" spans="1:19" x14ac:dyDescent="0.25">
      <c r="A26" s="9" t="s">
        <v>52</v>
      </c>
      <c r="B26" s="9" t="s">
        <v>27</v>
      </c>
      <c r="C26" s="10">
        <v>2</v>
      </c>
      <c r="D26" s="9" t="s">
        <v>48</v>
      </c>
      <c r="E26" s="9" t="s">
        <v>22</v>
      </c>
      <c r="F26" s="3">
        <v>274.76987865232735</v>
      </c>
      <c r="G26" s="3">
        <v>22.532016304990297</v>
      </c>
      <c r="H26" s="3">
        <v>297.30189495731764</v>
      </c>
      <c r="I26" s="3">
        <f>AVERAGE(H26:H29)</f>
        <v>222.95989419826813</v>
      </c>
      <c r="J26" s="3">
        <f>_xlfn.STDEV.P(H26:H29)/SQRT(4)</f>
        <v>62.41977712790576</v>
      </c>
      <c r="K26" s="4">
        <v>178.71765266807745</v>
      </c>
      <c r="L26" s="4">
        <f>AVERAGE(K26:K29)</f>
        <v>140.24289374255304</v>
      </c>
      <c r="M26" s="4">
        <f>_xlfn.STDEV.P(K26:K29)/SQRT(4)</f>
        <v>37.267272134585703</v>
      </c>
      <c r="N26" s="5">
        <v>28.78216044388255</v>
      </c>
      <c r="O26" s="5">
        <f>AVERAGE(N26:N29)</f>
        <v>22.03902787649729</v>
      </c>
      <c r="P26" s="5">
        <f>_xlfn.STDEV.P(N26:N29)/SQRT(4)</f>
        <v>5.8107744150992531</v>
      </c>
      <c r="Q26" s="7">
        <v>403.41104636133548</v>
      </c>
      <c r="R26" s="7">
        <f>AVERAGE(Q26:Q29)</f>
        <v>309.04568818670435</v>
      </c>
      <c r="S26" s="7">
        <f>_xlfn.STDEV.P(Q26:Q29)/SQRT(4)</f>
        <v>85.765779847034779</v>
      </c>
    </row>
    <row r="27" spans="1:19" x14ac:dyDescent="0.25">
      <c r="A27" s="9" t="s">
        <v>53</v>
      </c>
      <c r="B27" s="9" t="s">
        <v>27</v>
      </c>
      <c r="C27" s="10">
        <v>10</v>
      </c>
      <c r="D27" s="9" t="s">
        <v>48</v>
      </c>
      <c r="E27" s="9" t="s">
        <v>22</v>
      </c>
      <c r="F27" s="3">
        <v>298.76815299715145</v>
      </c>
      <c r="G27" s="3">
        <v>25.70138710123933</v>
      </c>
      <c r="H27" s="3">
        <v>324.46954009839078</v>
      </c>
      <c r="I27" s="3"/>
      <c r="J27" s="3"/>
      <c r="K27" s="4">
        <v>205.99296704981265</v>
      </c>
      <c r="L27" s="4"/>
      <c r="M27" s="4"/>
      <c r="N27" s="5">
        <v>31.647762752755984</v>
      </c>
      <c r="O27" s="5"/>
      <c r="P27" s="5"/>
      <c r="Q27" s="7">
        <v>455.39853126276427</v>
      </c>
    </row>
    <row r="28" spans="1:19" x14ac:dyDescent="0.25">
      <c r="A28" s="9" t="s">
        <v>54</v>
      </c>
      <c r="B28" s="9" t="s">
        <v>27</v>
      </c>
      <c r="C28" s="10">
        <v>14</v>
      </c>
      <c r="D28" s="9" t="s">
        <v>48</v>
      </c>
      <c r="E28" s="9" t="s">
        <v>22</v>
      </c>
    </row>
    <row r="29" spans="1:19" x14ac:dyDescent="0.25">
      <c r="A29" s="9" t="s">
        <v>55</v>
      </c>
      <c r="B29" s="9" t="s">
        <v>27</v>
      </c>
      <c r="C29" s="10">
        <v>18</v>
      </c>
      <c r="D29" s="9" t="s">
        <v>48</v>
      </c>
      <c r="E29" s="9" t="s">
        <v>22</v>
      </c>
      <c r="F29" s="3">
        <v>42.920154861877656</v>
      </c>
      <c r="G29" s="3">
        <v>4.1880926772183278</v>
      </c>
      <c r="H29" s="3">
        <v>47.108247539095984</v>
      </c>
      <c r="I29" s="3"/>
      <c r="J29" s="3"/>
      <c r="K29" s="4">
        <v>36.018061509768991</v>
      </c>
      <c r="L29" s="4"/>
      <c r="M29" s="4"/>
      <c r="N29" s="5">
        <v>5.6871604328533394</v>
      </c>
      <c r="O29" s="5"/>
      <c r="P29" s="5"/>
      <c r="Q29" s="7">
        <v>68.327486936013273</v>
      </c>
    </row>
    <row r="30" spans="1:19" x14ac:dyDescent="0.25">
      <c r="A30" s="13" t="s">
        <v>56</v>
      </c>
      <c r="B30" s="13" t="s">
        <v>32</v>
      </c>
      <c r="C30" s="14">
        <v>3</v>
      </c>
      <c r="D30" s="13" t="s">
        <v>48</v>
      </c>
      <c r="E30" s="13" t="s">
        <v>22</v>
      </c>
      <c r="F30" s="3">
        <v>51.524712949240396</v>
      </c>
      <c r="G30" s="3">
        <v>4.2228705652470175</v>
      </c>
      <c r="H30" s="3">
        <v>55.747583514487417</v>
      </c>
      <c r="I30" s="3">
        <f>AVERAGE(H30:H33)</f>
        <v>92.903964904193188</v>
      </c>
      <c r="J30" s="3">
        <f>_xlfn.STDEV.P(H30:H33)/SQRT(4)</f>
        <v>18.990958309079435</v>
      </c>
      <c r="K30" s="4">
        <v>39.447810222629727</v>
      </c>
      <c r="L30" s="4">
        <f>AVERAGE(K30:K33)</f>
        <v>61.759399272976687</v>
      </c>
      <c r="M30" s="4">
        <f>_xlfn.STDEV.P(K30:K33)/SQRT(4)</f>
        <v>12.04725692978595</v>
      </c>
      <c r="N30" s="5">
        <v>6.1137047796256496</v>
      </c>
      <c r="O30" s="5">
        <f>AVERAGE(N30:N33)</f>
        <v>9.2289946620900789</v>
      </c>
      <c r="P30" s="5">
        <f>_xlfn.STDEV.P(N30:N33)/SQRT(4)</f>
        <v>1.6352484417456377</v>
      </c>
      <c r="Q30" s="7">
        <v>100.0618499165206</v>
      </c>
      <c r="R30" s="7">
        <f>AVERAGE(Q30:Q33)</f>
        <v>143.04577397435278</v>
      </c>
      <c r="S30" s="7">
        <f>_xlfn.STDEV.P(Q30:Q33)/SQRT(4)</f>
        <v>28.305949232165379</v>
      </c>
    </row>
    <row r="31" spans="1:19" x14ac:dyDescent="0.25">
      <c r="A31" s="13" t="s">
        <v>57</v>
      </c>
      <c r="B31" s="13" t="s">
        <v>34</v>
      </c>
      <c r="C31" s="14">
        <v>9</v>
      </c>
      <c r="D31" s="13" t="s">
        <v>48</v>
      </c>
      <c r="E31" s="13" t="s">
        <v>22</v>
      </c>
      <c r="F31" s="3">
        <v>131.6062626750778</v>
      </c>
      <c r="G31" s="3">
        <v>13.468920124567608</v>
      </c>
      <c r="H31" s="3">
        <v>145.0751827996454</v>
      </c>
      <c r="I31" s="3"/>
      <c r="J31" s="3"/>
      <c r="K31" s="4">
        <v>95.219075584287367</v>
      </c>
      <c r="L31" s="4"/>
      <c r="M31" s="4"/>
      <c r="N31" s="5">
        <v>13.747290124500081</v>
      </c>
      <c r="O31" s="5"/>
      <c r="P31" s="5"/>
      <c r="Q31" s="7">
        <v>223.03258428964733</v>
      </c>
    </row>
    <row r="32" spans="1:19" x14ac:dyDescent="0.25">
      <c r="A32" s="13" t="s">
        <v>58</v>
      </c>
      <c r="B32" s="13" t="s">
        <v>34</v>
      </c>
      <c r="C32" s="14">
        <v>15</v>
      </c>
      <c r="D32" s="13" t="s">
        <v>48</v>
      </c>
      <c r="E32" s="13" t="s">
        <v>22</v>
      </c>
    </row>
    <row r="33" spans="1:19" x14ac:dyDescent="0.25">
      <c r="A33" s="13" t="s">
        <v>59</v>
      </c>
      <c r="B33" s="13" t="s">
        <v>34</v>
      </c>
      <c r="C33" s="14">
        <v>16</v>
      </c>
      <c r="D33" s="13" t="s">
        <v>48</v>
      </c>
      <c r="E33" s="13" t="s">
        <v>22</v>
      </c>
      <c r="F33" s="3">
        <v>71.845393724786078</v>
      </c>
      <c r="G33" s="3">
        <v>6.0437346736606541</v>
      </c>
      <c r="H33" s="3">
        <v>77.889128398446729</v>
      </c>
      <c r="I33" s="3"/>
      <c r="J33" s="3"/>
      <c r="K33" s="4">
        <v>50.611312012012966</v>
      </c>
      <c r="L33" s="4"/>
      <c r="M33" s="4"/>
      <c r="N33" s="5">
        <v>7.8259890821445062</v>
      </c>
      <c r="O33" s="5"/>
      <c r="P33" s="5"/>
      <c r="Q33" s="7">
        <v>106.04288771689043</v>
      </c>
    </row>
    <row r="34" spans="1:19" x14ac:dyDescent="0.25">
      <c r="A34" s="11" t="s">
        <v>60</v>
      </c>
      <c r="B34" s="11" t="s">
        <v>38</v>
      </c>
      <c r="C34" s="12">
        <v>4</v>
      </c>
      <c r="D34" s="11" t="s">
        <v>48</v>
      </c>
      <c r="E34" s="11" t="s">
        <v>22</v>
      </c>
      <c r="F34" s="3">
        <v>77.034585117530256</v>
      </c>
      <c r="G34" s="3">
        <v>7.2926292511716673</v>
      </c>
      <c r="H34" s="3">
        <v>84.327214368701917</v>
      </c>
      <c r="I34" s="3">
        <f>AVERAGE(H34:H37)</f>
        <v>46.77685874412073</v>
      </c>
      <c r="J34" s="3">
        <f>_xlfn.STDEV.P(H34:H37)/SQRT(4)</f>
        <v>13.352421324216605</v>
      </c>
      <c r="K34" s="4">
        <v>72.31887995955141</v>
      </c>
      <c r="L34" s="4">
        <f>AVERAGE(K34:K37)</f>
        <v>40.473076455723955</v>
      </c>
      <c r="M34" s="4">
        <f>_xlfn.STDEV.P(K34:K37)/SQRT(4)</f>
        <v>11.431901632541951</v>
      </c>
      <c r="N34" s="5">
        <v>10.503012913467488</v>
      </c>
      <c r="O34" s="5">
        <f>AVERAGE(N34:N37)</f>
        <v>6.6269278812753853</v>
      </c>
      <c r="P34" s="5">
        <f>_xlfn.STDEV.P(N34:N37)/SQRT(4)</f>
        <v>1.7011339747120375</v>
      </c>
      <c r="Q34" s="7">
        <v>137.79357543251922</v>
      </c>
      <c r="R34" s="7">
        <f>AVERAGE(Q34:Q37)</f>
        <v>75.032158854389493</v>
      </c>
      <c r="S34" s="7">
        <f>_xlfn.STDEV.P(Q34:Q37)/SQRT(4)</f>
        <v>21.897068065302452</v>
      </c>
    </row>
    <row r="35" spans="1:19" x14ac:dyDescent="0.25">
      <c r="A35" s="11" t="s">
        <v>61</v>
      </c>
      <c r="B35" s="11" t="s">
        <v>38</v>
      </c>
      <c r="C35" s="12">
        <v>7</v>
      </c>
      <c r="D35" s="11" t="s">
        <v>48</v>
      </c>
      <c r="E35" s="11" t="s">
        <v>22</v>
      </c>
      <c r="F35" s="3">
        <v>44.964263056587704</v>
      </c>
      <c r="G35" s="3">
        <v>4.7581896561980077</v>
      </c>
      <c r="H35" s="3">
        <v>49.72245271278571</v>
      </c>
      <c r="I35" s="3"/>
      <c r="J35" s="3"/>
      <c r="K35" s="4">
        <v>45.868474772403381</v>
      </c>
      <c r="L35" s="4"/>
      <c r="M35" s="4"/>
      <c r="N35" s="5">
        <v>7.5163024384035477</v>
      </c>
      <c r="O35" s="5"/>
      <c r="P35" s="5"/>
      <c r="Q35" s="7">
        <v>78.678213259788293</v>
      </c>
    </row>
    <row r="36" spans="1:19" x14ac:dyDescent="0.25">
      <c r="A36" s="11" t="s">
        <v>62</v>
      </c>
      <c r="B36" s="11" t="s">
        <v>38</v>
      </c>
      <c r="C36" s="12">
        <v>11</v>
      </c>
      <c r="D36" s="11" t="s">
        <v>48</v>
      </c>
      <c r="E36" s="11" t="s">
        <v>22</v>
      </c>
      <c r="F36" s="3">
        <v>8.2033276187048418</v>
      </c>
      <c r="G36" s="3">
        <v>0.80517126709696718</v>
      </c>
      <c r="H36" s="3">
        <v>9.0084988858018082</v>
      </c>
      <c r="I36" s="3"/>
      <c r="J36" s="3"/>
      <c r="K36" s="4">
        <v>8.5428001425922382</v>
      </c>
      <c r="L36" s="4"/>
      <c r="M36" s="4"/>
      <c r="N36" s="5">
        <v>1.1513123814573367</v>
      </c>
      <c r="O36" s="5"/>
      <c r="P36" s="5"/>
      <c r="Q36" s="7">
        <v>14.310790716728388</v>
      </c>
    </row>
    <row r="37" spans="1:19" x14ac:dyDescent="0.25">
      <c r="A37" s="11" t="s">
        <v>63</v>
      </c>
      <c r="B37" s="11" t="s">
        <v>38</v>
      </c>
      <c r="C37" s="12">
        <v>20</v>
      </c>
      <c r="D37" s="11" t="s">
        <v>48</v>
      </c>
      <c r="E37" s="11" t="s">
        <v>22</v>
      </c>
      <c r="F37" s="3">
        <v>39.810682914548757</v>
      </c>
      <c r="G37" s="3">
        <v>4.238586094644738</v>
      </c>
      <c r="H37" s="3">
        <v>44.049269009193495</v>
      </c>
      <c r="I37" s="3"/>
      <c r="J37" s="3"/>
      <c r="K37" s="4">
        <v>35.162150948348781</v>
      </c>
      <c r="L37" s="4"/>
      <c r="M37" s="4"/>
      <c r="N37" s="5">
        <v>7.3370837917731695</v>
      </c>
      <c r="O37" s="5"/>
      <c r="P37" s="5"/>
      <c r="Q37" s="7">
        <v>69.346056008522083</v>
      </c>
    </row>
    <row r="38" spans="1:19" x14ac:dyDescent="0.25">
      <c r="A38" s="15" t="s">
        <v>64</v>
      </c>
      <c r="B38" s="15" t="s">
        <v>43</v>
      </c>
      <c r="C38" s="16">
        <v>5</v>
      </c>
      <c r="D38" s="15" t="s">
        <v>48</v>
      </c>
      <c r="E38" s="15" t="s">
        <v>22</v>
      </c>
      <c r="F38" s="3">
        <v>39.414627929895474</v>
      </c>
      <c r="G38" s="3">
        <v>4.250588029094982</v>
      </c>
      <c r="H38" s="3">
        <v>43.665215958990458</v>
      </c>
      <c r="I38" s="3">
        <f>AVERAGE(H38:H41)</f>
        <v>27.314406135764958</v>
      </c>
      <c r="J38" s="3">
        <f>_xlfn.STDEV.P(H38:H41)/SQRT(4)</f>
        <v>8.1754049116127501</v>
      </c>
      <c r="K38" s="4">
        <v>42.284411056563741</v>
      </c>
      <c r="L38" s="4">
        <f>AVERAGE(K38:K41)</f>
        <v>26.470850478533603</v>
      </c>
      <c r="M38" s="4">
        <f>_xlfn.STDEV.P(K38:K41)/SQRT(4)</f>
        <v>7.9067802890150691</v>
      </c>
      <c r="N38" s="5">
        <v>8.2022281209405818</v>
      </c>
      <c r="O38" s="5">
        <f>AVERAGE(N38:N41)</f>
        <v>4.6903827860805833</v>
      </c>
      <c r="P38" s="5">
        <f>_xlfn.STDEV.P(N38:N41)/SQRT(4)</f>
        <v>1.755922667429999</v>
      </c>
      <c r="Q38" s="7">
        <v>69.106433712982309</v>
      </c>
      <c r="R38" s="7">
        <f>AVERAGE(Q38:Q41)</f>
        <v>46.795471620062692</v>
      </c>
      <c r="S38" s="7">
        <f>_xlfn.STDEV.P(Q38:Q41)/SQRT(4)</f>
        <v>11.155481046459808</v>
      </c>
    </row>
    <row r="39" spans="1:19" x14ac:dyDescent="0.25">
      <c r="A39" s="15" t="s">
        <v>65</v>
      </c>
      <c r="B39" s="15" t="s">
        <v>43</v>
      </c>
      <c r="C39" s="16">
        <v>6</v>
      </c>
      <c r="D39" s="15" t="s">
        <v>48</v>
      </c>
      <c r="E39" s="15" t="s">
        <v>22</v>
      </c>
    </row>
    <row r="40" spans="1:19" x14ac:dyDescent="0.25">
      <c r="A40" s="15" t="s">
        <v>66</v>
      </c>
      <c r="B40" s="15" t="s">
        <v>43</v>
      </c>
      <c r="C40" s="16">
        <v>13</v>
      </c>
      <c r="D40" s="15" t="s">
        <v>48</v>
      </c>
      <c r="E40" s="15" t="s">
        <v>22</v>
      </c>
      <c r="F40" s="3">
        <v>9.9654226503192156</v>
      </c>
      <c r="G40" s="3">
        <v>0.99817366222024506</v>
      </c>
      <c r="H40" s="3">
        <v>10.96359631253946</v>
      </c>
      <c r="I40" s="3"/>
      <c r="J40" s="3"/>
      <c r="K40" s="4">
        <v>10.657289900503464</v>
      </c>
      <c r="L40" s="4"/>
      <c r="M40" s="4"/>
      <c r="N40" s="5">
        <v>1.1785374512205853</v>
      </c>
      <c r="O40" s="5"/>
      <c r="P40" s="5"/>
      <c r="Q40" s="7">
        <v>24.484509527143079</v>
      </c>
    </row>
    <row r="41" spans="1:19" x14ac:dyDescent="0.25">
      <c r="A41" s="15" t="s">
        <v>67</v>
      </c>
      <c r="B41" s="15" t="s">
        <v>43</v>
      </c>
      <c r="C41" s="16">
        <v>17</v>
      </c>
      <c r="D41" s="15" t="s">
        <v>48</v>
      </c>
      <c r="E41" s="15" t="s">
        <v>22</v>
      </c>
    </row>
    <row r="42" spans="1:19" x14ac:dyDescent="0.25">
      <c r="A42" s="1" t="s">
        <v>68</v>
      </c>
      <c r="B42" s="1" t="s">
        <v>20</v>
      </c>
      <c r="C42" s="8">
        <v>1</v>
      </c>
      <c r="D42" s="1" t="s">
        <v>69</v>
      </c>
      <c r="E42" s="1" t="s">
        <v>22</v>
      </c>
      <c r="F42" s="3">
        <v>61.137786007415585</v>
      </c>
      <c r="G42" s="3">
        <v>6.591154397079543</v>
      </c>
      <c r="H42" s="3">
        <v>67.728940404495134</v>
      </c>
      <c r="I42" s="3">
        <f>AVERAGE(H42:H45)</f>
        <v>81.484328667937092</v>
      </c>
      <c r="J42" s="3">
        <f>_xlfn.STDEV.P(H42:H45)/SQRT(4)</f>
        <v>42.540217100371201</v>
      </c>
      <c r="K42" s="4">
        <v>66.809159705509074</v>
      </c>
      <c r="L42" s="4">
        <f>AVERAGE(K42:K45)</f>
        <v>74.115541700376411</v>
      </c>
      <c r="M42" s="4">
        <f>_xlfn.STDEV.P(K42:K45)/SQRT(4)</f>
        <v>39.134740262030469</v>
      </c>
      <c r="N42" s="5">
        <v>12.738446708875227</v>
      </c>
      <c r="O42" s="5">
        <f>AVERAGE(N42:N45)</f>
        <v>11.992324656173027</v>
      </c>
      <c r="P42" s="5">
        <f>_xlfn.STDEV.P(N42:N45)/SQRT(4)</f>
        <v>5.7636818770718792</v>
      </c>
      <c r="Q42" s="7">
        <v>132.75860931527953</v>
      </c>
      <c r="R42" s="7">
        <f>AVERAGE(Q42:Q45)</f>
        <v>130.24408826411832</v>
      </c>
      <c r="S42" s="7">
        <f>_xlfn.STDEV.P(Q42:Q45)/SQRT(4)</f>
        <v>63.510754639523448</v>
      </c>
    </row>
    <row r="43" spans="1:19" x14ac:dyDescent="0.25">
      <c r="A43" s="1" t="s">
        <v>70</v>
      </c>
      <c r="B43" s="1" t="s">
        <v>20</v>
      </c>
      <c r="C43" s="8">
        <v>8</v>
      </c>
      <c r="D43" s="1" t="s">
        <v>69</v>
      </c>
      <c r="E43" s="1" t="s">
        <v>22</v>
      </c>
      <c r="F43" s="3">
        <v>3.1174600787108933</v>
      </c>
      <c r="G43" s="3">
        <v>0.30890034666647892</v>
      </c>
      <c r="H43" s="3">
        <v>3.4263604253773723</v>
      </c>
      <c r="I43" s="3"/>
      <c r="J43" s="3"/>
      <c r="K43" s="4">
        <v>2.9287519525075405</v>
      </c>
      <c r="L43" s="4"/>
      <c r="M43" s="4"/>
      <c r="N43" s="5">
        <v>0.56611140642348201</v>
      </c>
      <c r="O43" s="5"/>
      <c r="P43" s="5"/>
      <c r="Q43" s="7">
        <v>5.5263100298546322</v>
      </c>
    </row>
    <row r="44" spans="1:19" x14ac:dyDescent="0.25">
      <c r="A44" s="1" t="s">
        <v>71</v>
      </c>
      <c r="B44" s="1" t="s">
        <v>20</v>
      </c>
      <c r="C44" s="8">
        <v>12</v>
      </c>
      <c r="D44" s="1" t="s">
        <v>69</v>
      </c>
      <c r="E44" s="1" t="s">
        <v>22</v>
      </c>
      <c r="F44" s="3">
        <v>28.894372774140653</v>
      </c>
      <c r="G44" s="3">
        <v>2.4299442739182187</v>
      </c>
      <c r="H44" s="3">
        <v>31.324317048058873</v>
      </c>
      <c r="I44" s="3"/>
      <c r="J44" s="3"/>
      <c r="K44" s="4">
        <v>23.076704970845437</v>
      </c>
      <c r="L44" s="4"/>
      <c r="M44" s="4"/>
      <c r="N44" s="5">
        <v>4.2294461698505135</v>
      </c>
      <c r="O44" s="5"/>
      <c r="P44" s="5"/>
      <c r="Q44" s="7">
        <v>47.279429645197325</v>
      </c>
    </row>
    <row r="45" spans="1:19" x14ac:dyDescent="0.25">
      <c r="A45" s="1" t="s">
        <v>72</v>
      </c>
      <c r="B45" s="1" t="s">
        <v>20</v>
      </c>
      <c r="C45" s="8">
        <v>19</v>
      </c>
      <c r="D45" s="1" t="s">
        <v>69</v>
      </c>
      <c r="E45" s="1" t="s">
        <v>22</v>
      </c>
      <c r="F45" s="3">
        <v>205.54348650394508</v>
      </c>
      <c r="G45" s="3">
        <v>17.914210289871932</v>
      </c>
      <c r="H45" s="3">
        <v>223.45769679381701</v>
      </c>
      <c r="I45" s="3"/>
      <c r="J45" s="3"/>
      <c r="K45" s="4">
        <v>203.64755017264358</v>
      </c>
      <c r="L45" s="4"/>
      <c r="M45" s="4"/>
      <c r="N45" s="5">
        <v>30.435294339542885</v>
      </c>
      <c r="O45" s="5"/>
      <c r="P45" s="5"/>
      <c r="Q45" s="7">
        <v>335.41200406614178</v>
      </c>
    </row>
    <row r="46" spans="1:19" x14ac:dyDescent="0.25">
      <c r="A46" s="9" t="s">
        <v>73</v>
      </c>
      <c r="B46" s="9" t="s">
        <v>27</v>
      </c>
      <c r="C46" s="10">
        <v>2</v>
      </c>
      <c r="D46" s="9" t="s">
        <v>69</v>
      </c>
      <c r="E46" s="9" t="s">
        <v>22</v>
      </c>
      <c r="F46" s="3">
        <v>95.176208673184263</v>
      </c>
      <c r="G46" s="3">
        <v>8.497947048185555</v>
      </c>
      <c r="H46" s="3">
        <v>103.67415572136981</v>
      </c>
      <c r="I46" s="3">
        <f>AVERAGE(H46:H49)</f>
        <v>56.711418895413559</v>
      </c>
      <c r="J46" s="3">
        <f>_xlfn.STDEV.P(H46:H49)/SQRT(4)</f>
        <v>15.247298989092485</v>
      </c>
      <c r="K46" s="4">
        <v>71.090037516927609</v>
      </c>
      <c r="L46" s="4">
        <f>AVERAGE(K46:K49)</f>
        <v>41.392653454237873</v>
      </c>
      <c r="M46" s="4">
        <f>_xlfn.STDEV.P(K46:K49)/SQRT(4)</f>
        <v>9.38186387560547</v>
      </c>
      <c r="N46" s="5">
        <v>11.402851676519189</v>
      </c>
      <c r="O46" s="5">
        <f>AVERAGE(N46:N49)</f>
        <v>6.263947031374796</v>
      </c>
      <c r="P46" s="5">
        <f>_xlfn.STDEV.P(N46:N49)/SQRT(4)</f>
        <v>1.5974835864645991</v>
      </c>
      <c r="Q46" s="7">
        <v>136.53893026257398</v>
      </c>
      <c r="R46" s="7">
        <f>AVERAGE(Q46:Q49)</f>
        <v>89.754870004707257</v>
      </c>
      <c r="S46" s="7">
        <f>_xlfn.STDEV.P(Q46:Q49)/SQRT(4)</f>
        <v>18.686180074570554</v>
      </c>
    </row>
    <row r="47" spans="1:19" x14ac:dyDescent="0.25">
      <c r="A47" s="9" t="s">
        <v>74</v>
      </c>
      <c r="B47" s="9" t="s">
        <v>27</v>
      </c>
      <c r="C47" s="10">
        <v>10</v>
      </c>
      <c r="D47" s="9" t="s">
        <v>69</v>
      </c>
      <c r="E47" s="9" t="s">
        <v>22</v>
      </c>
      <c r="F47" s="3">
        <v>38.244815580226543</v>
      </c>
      <c r="G47" s="3">
        <v>3.8906758641148436</v>
      </c>
      <c r="H47" s="3">
        <v>42.135491444341383</v>
      </c>
      <c r="I47" s="3"/>
      <c r="J47" s="3"/>
      <c r="K47" s="4">
        <v>31.240343979961022</v>
      </c>
      <c r="L47" s="4"/>
      <c r="M47" s="4"/>
      <c r="N47" s="5">
        <v>5.6703719361607012</v>
      </c>
      <c r="O47" s="5"/>
      <c r="P47" s="5"/>
      <c r="Q47" s="7">
        <v>70.709958597485681</v>
      </c>
    </row>
    <row r="48" spans="1:19" x14ac:dyDescent="0.25">
      <c r="A48" s="9" t="s">
        <v>75</v>
      </c>
      <c r="B48" s="9" t="s">
        <v>27</v>
      </c>
      <c r="C48" s="10">
        <v>14</v>
      </c>
      <c r="D48" s="9" t="s">
        <v>69</v>
      </c>
      <c r="E48" s="9" t="s">
        <v>22</v>
      </c>
      <c r="F48" s="3">
        <v>18.857588948974996</v>
      </c>
      <c r="G48" s="3">
        <v>1.9465595622463383</v>
      </c>
      <c r="H48" s="3">
        <v>20.804148511221335</v>
      </c>
      <c r="I48" s="3"/>
      <c r="J48" s="3"/>
      <c r="K48" s="4">
        <v>20.842803454060743</v>
      </c>
      <c r="L48" s="4"/>
      <c r="M48" s="4"/>
      <c r="N48" s="5">
        <v>2.6236971146175678</v>
      </c>
      <c r="O48" s="5"/>
      <c r="P48" s="5"/>
      <c r="Q48" s="7">
        <v>39.480721153437294</v>
      </c>
    </row>
    <row r="49" spans="1:19" x14ac:dyDescent="0.25">
      <c r="A49" s="9" t="s">
        <v>76</v>
      </c>
      <c r="B49" s="9" t="s">
        <v>27</v>
      </c>
      <c r="C49" s="10">
        <v>18</v>
      </c>
      <c r="D49" s="9" t="s">
        <v>69</v>
      </c>
      <c r="E49" s="9" t="s">
        <v>22</v>
      </c>
      <c r="F49" s="3">
        <v>54.790360707667816</v>
      </c>
      <c r="G49" s="3">
        <v>5.4415191970538803</v>
      </c>
      <c r="H49" s="3">
        <v>60.231879904721694</v>
      </c>
      <c r="I49" s="3"/>
      <c r="J49" s="3"/>
      <c r="K49" s="4">
        <v>42.397428866002109</v>
      </c>
      <c r="L49" s="4"/>
      <c r="M49" s="4"/>
      <c r="N49" s="5">
        <v>5.3588673982017285</v>
      </c>
      <c r="O49" s="5"/>
      <c r="P49" s="5"/>
      <c r="Q49" s="7">
        <v>112.28987000533208</v>
      </c>
    </row>
    <row r="50" spans="1:19" x14ac:dyDescent="0.25">
      <c r="A50" s="17" t="s">
        <v>77</v>
      </c>
      <c r="B50" s="17" t="s">
        <v>32</v>
      </c>
      <c r="C50" s="18">
        <v>3</v>
      </c>
      <c r="D50" s="17" t="s">
        <v>69</v>
      </c>
      <c r="E50" s="17" t="s">
        <v>22</v>
      </c>
      <c r="F50" s="3">
        <v>3.6303248041652258</v>
      </c>
      <c r="G50" s="3">
        <v>0.40503197758712062</v>
      </c>
      <c r="H50" s="3">
        <v>4.0353567817523466</v>
      </c>
      <c r="I50" s="3">
        <f>AVERAGE(H50:H53)</f>
        <v>8.7619191923998304E+16</v>
      </c>
      <c r="J50" s="3">
        <f>_xlfn.STDEV.P(H50:H53)/SQRT(4)</f>
        <v>7.5880446065246864E+16</v>
      </c>
      <c r="K50" s="4">
        <v>5.8672659894773567</v>
      </c>
      <c r="L50" s="4">
        <f>AVERAGE(K50:K53)</f>
        <v>6.6099449646563331</v>
      </c>
      <c r="M50" s="4">
        <f>_xlfn.STDEV.P(K50:K53)/SQRT(4)</f>
        <v>1.336646793444243</v>
      </c>
      <c r="N50" s="5">
        <v>0.61829193367322299</v>
      </c>
      <c r="O50" s="5">
        <f>AVERAGE(N50:N53)</f>
        <v>0.88540925281541849</v>
      </c>
      <c r="P50" s="5">
        <f>_xlfn.STDEV.P(N50:N53)/SQRT(4)</f>
        <v>0.26744244571002734</v>
      </c>
      <c r="Q50" s="7">
        <v>8.505717999355813</v>
      </c>
      <c r="R50" s="7">
        <f>AVERAGE(Q50:Q53)</f>
        <v>9.7919655110509904E+16</v>
      </c>
      <c r="S50" s="7">
        <f>_xlfn.STDEV.P(Q50:Q53)/SQRT(4)</f>
        <v>8.4800908855512304E+16</v>
      </c>
    </row>
    <row r="51" spans="1:19" x14ac:dyDescent="0.25">
      <c r="A51" s="17" t="s">
        <v>78</v>
      </c>
      <c r="B51" s="17" t="s">
        <v>34</v>
      </c>
      <c r="C51" s="18">
        <v>9</v>
      </c>
      <c r="D51" s="17" t="s">
        <v>69</v>
      </c>
      <c r="E51" s="17" t="s">
        <v>22</v>
      </c>
      <c r="F51" s="3">
        <v>3.5047676769599322E+17</v>
      </c>
      <c r="G51" s="3">
        <v>1.4225080775217693</v>
      </c>
      <c r="H51" s="3">
        <v>3.5047676769599322E+17</v>
      </c>
      <c r="I51" s="3"/>
      <c r="J51" s="3"/>
      <c r="K51" s="4">
        <v>10.959275660278173</v>
      </c>
      <c r="L51" s="4"/>
      <c r="M51" s="4"/>
      <c r="N51" s="5">
        <v>1.8107406546546108</v>
      </c>
      <c r="O51" s="5"/>
      <c r="P51" s="5"/>
      <c r="Q51" s="7">
        <v>3.9167862044203962E+17</v>
      </c>
    </row>
    <row r="52" spans="1:19" x14ac:dyDescent="0.25">
      <c r="A52" s="17" t="s">
        <v>79</v>
      </c>
      <c r="B52" s="17" t="s">
        <v>34</v>
      </c>
      <c r="C52" s="18">
        <v>15</v>
      </c>
      <c r="D52" s="17" t="s">
        <v>69</v>
      </c>
      <c r="E52" s="17" t="s">
        <v>22</v>
      </c>
      <c r="F52" s="3">
        <v>4.259687190750852</v>
      </c>
      <c r="G52" s="3">
        <v>0.3876589389543893</v>
      </c>
      <c r="H52" s="3">
        <v>4.647346129705241</v>
      </c>
      <c r="I52" s="3"/>
      <c r="J52" s="3"/>
      <c r="K52" s="4">
        <v>5.9498112428041319</v>
      </c>
      <c r="L52" s="4"/>
      <c r="M52" s="4"/>
      <c r="N52" s="5">
        <v>0.54643728541415226</v>
      </c>
      <c r="O52" s="5"/>
      <c r="P52" s="5"/>
      <c r="Q52" s="7">
        <v>10.127450905302092</v>
      </c>
    </row>
    <row r="53" spans="1:19" x14ac:dyDescent="0.25">
      <c r="A53" s="17" t="s">
        <v>80</v>
      </c>
      <c r="B53" s="17" t="s">
        <v>34</v>
      </c>
      <c r="C53" s="18">
        <v>16</v>
      </c>
      <c r="D53" s="17" t="s">
        <v>69</v>
      </c>
      <c r="E53" s="17" t="s">
        <v>22</v>
      </c>
      <c r="F53" s="3">
        <v>4.2800142210605054</v>
      </c>
      <c r="G53" s="3">
        <v>0.39092341833595307</v>
      </c>
      <c r="H53" s="3">
        <v>4.6709376393964588</v>
      </c>
      <c r="I53" s="3"/>
      <c r="J53" s="3"/>
      <c r="K53" s="4">
        <v>3.6634269660656709</v>
      </c>
      <c r="L53" s="4"/>
      <c r="M53" s="4"/>
      <c r="N53" s="5">
        <v>0.5661671375196875</v>
      </c>
      <c r="O53" s="5"/>
      <c r="P53" s="5"/>
      <c r="Q53" s="7">
        <v>8.2887799300758456</v>
      </c>
    </row>
    <row r="54" spans="1:19" x14ac:dyDescent="0.25">
      <c r="A54" s="11" t="s">
        <v>81</v>
      </c>
      <c r="B54" s="11" t="s">
        <v>38</v>
      </c>
      <c r="C54" s="12">
        <v>4</v>
      </c>
      <c r="D54" s="11" t="s">
        <v>69</v>
      </c>
      <c r="E54" s="11" t="s">
        <v>22</v>
      </c>
      <c r="F54" s="3">
        <v>84.639112340328126</v>
      </c>
      <c r="G54" s="3">
        <v>7.0329989234710046</v>
      </c>
      <c r="H54" s="3">
        <v>91.672111263799124</v>
      </c>
      <c r="I54" s="3">
        <f>AVERAGE(H54:H57)</f>
        <v>51.003377959232417</v>
      </c>
      <c r="J54" s="3">
        <f>_xlfn.STDEV.P(H54:H57)/SQRT(4)</f>
        <v>16.17710681890793</v>
      </c>
      <c r="K54" s="4">
        <v>81.641729380067304</v>
      </c>
      <c r="L54" s="4">
        <f>AVERAGE(K54:K57)</f>
        <v>55.718501157073291</v>
      </c>
      <c r="M54" s="4">
        <f>_xlfn.STDEV.P(K54:K57)/SQRT(4)</f>
        <v>19.498023969102523</v>
      </c>
      <c r="N54" s="5">
        <v>16.293223478270541</v>
      </c>
      <c r="O54" s="5">
        <f>AVERAGE(N54:N57)</f>
        <v>11.731907910702667</v>
      </c>
      <c r="P54" s="5">
        <f>_xlfn.STDEV.P(N54:N57)/SQRT(4)</f>
        <v>4.8582090949358365</v>
      </c>
      <c r="Q54" s="7">
        <v>129.57006456385244</v>
      </c>
      <c r="R54" s="7">
        <f>AVERAGE(Q54:Q57)</f>
        <v>73.791387659074672</v>
      </c>
      <c r="S54" s="7">
        <f>_xlfn.STDEV.P(Q54:Q57)/SQRT(4)</f>
        <v>20.989031507654001</v>
      </c>
    </row>
    <row r="55" spans="1:19" x14ac:dyDescent="0.25">
      <c r="A55" s="11" t="s">
        <v>82</v>
      </c>
      <c r="B55" s="11" t="s">
        <v>38</v>
      </c>
      <c r="C55" s="12">
        <v>7</v>
      </c>
      <c r="D55" s="11" t="s">
        <v>69</v>
      </c>
      <c r="E55" s="11" t="s">
        <v>22</v>
      </c>
      <c r="F55" s="3">
        <v>32.956903343582859</v>
      </c>
      <c r="G55" s="3">
        <v>3.5318627737061479</v>
      </c>
      <c r="H55" s="3">
        <v>36.488766117289003</v>
      </c>
      <c r="I55" s="3"/>
      <c r="J55" s="3"/>
      <c r="K55" s="4">
        <v>30.586557613222986</v>
      </c>
      <c r="L55" s="4"/>
      <c r="M55" s="4"/>
      <c r="N55" s="5">
        <v>4.1459791531098489</v>
      </c>
      <c r="O55" s="5"/>
      <c r="P55" s="5"/>
      <c r="Q55" s="7">
        <v>72.718808881423456</v>
      </c>
    </row>
    <row r="56" spans="1:19" x14ac:dyDescent="0.25">
      <c r="A56" s="11" t="s">
        <v>83</v>
      </c>
      <c r="B56" s="11" t="s">
        <v>38</v>
      </c>
      <c r="C56" s="12">
        <v>11</v>
      </c>
      <c r="D56" s="11" t="s">
        <v>69</v>
      </c>
      <c r="E56" s="11" t="s">
        <v>22</v>
      </c>
      <c r="F56" s="3">
        <v>5.8702023030166188</v>
      </c>
      <c r="G56" s="3">
        <v>0.58754568332090573</v>
      </c>
      <c r="H56" s="3">
        <v>6.4577479863375249</v>
      </c>
      <c r="I56" s="3"/>
      <c r="J56" s="3"/>
      <c r="K56" s="4">
        <v>6.4412385207032372</v>
      </c>
      <c r="L56" s="4"/>
      <c r="M56" s="4"/>
      <c r="N56" s="5">
        <v>1.1052468299811493</v>
      </c>
      <c r="O56" s="5"/>
      <c r="P56" s="5"/>
      <c r="Q56" s="7">
        <v>11.510976188371172</v>
      </c>
    </row>
    <row r="57" spans="1:19" x14ac:dyDescent="0.25">
      <c r="A57" s="11" t="s">
        <v>84</v>
      </c>
      <c r="B57" s="11" t="s">
        <v>38</v>
      </c>
      <c r="C57" s="12">
        <v>20</v>
      </c>
      <c r="D57" s="11" t="s">
        <v>69</v>
      </c>
      <c r="E57" s="11" t="s">
        <v>22</v>
      </c>
      <c r="F57" s="3">
        <v>61.313224819125288</v>
      </c>
      <c r="G57" s="3">
        <v>8.0816616503787113</v>
      </c>
      <c r="H57" s="3">
        <v>69.394886469504002</v>
      </c>
      <c r="I57" s="3"/>
      <c r="J57" s="3"/>
      <c r="K57" s="4">
        <v>104.20447911429964</v>
      </c>
      <c r="L57" s="4"/>
      <c r="M57" s="4"/>
      <c r="N57" s="5">
        <v>25.383182181449126</v>
      </c>
      <c r="O57" s="5"/>
      <c r="P57" s="5"/>
      <c r="Q57" s="7">
        <v>81.365701002651605</v>
      </c>
    </row>
    <row r="58" spans="1:19" x14ac:dyDescent="0.25">
      <c r="A58" s="15" t="s">
        <v>85</v>
      </c>
      <c r="B58" s="15" t="s">
        <v>43</v>
      </c>
      <c r="C58" s="16">
        <v>5</v>
      </c>
      <c r="D58" s="15" t="s">
        <v>69</v>
      </c>
      <c r="E58" s="15" t="s">
        <v>22</v>
      </c>
      <c r="F58" s="3">
        <v>67.376839760852491</v>
      </c>
      <c r="G58" s="3">
        <v>7.8975860575743893</v>
      </c>
      <c r="H58" s="3">
        <v>75.274425818426877</v>
      </c>
      <c r="I58" s="3">
        <f>AVERAGE(H58:H61)</f>
        <v>111.15348887465551</v>
      </c>
      <c r="J58" s="3">
        <f>_xlfn.STDEV.P(H58:H61)/SQRT(4)</f>
        <v>67.034126270748089</v>
      </c>
      <c r="K58" s="4">
        <v>60.305600498405283</v>
      </c>
      <c r="L58" s="4">
        <f>AVERAGE(K58:K61)</f>
        <v>65.220788188455529</v>
      </c>
      <c r="M58" s="4">
        <f>_xlfn.STDEV.P(K58:K61)/SQRT(4)</f>
        <v>35.924852260345546</v>
      </c>
      <c r="N58" s="5">
        <v>11.894457454524229</v>
      </c>
      <c r="O58" s="5">
        <f>AVERAGE(N58:N61)</f>
        <v>11.853217780794694</v>
      </c>
      <c r="P58" s="5">
        <f>_xlfn.STDEV.P(N58:N61)/SQRT(4)</f>
        <v>5.2761090803361537</v>
      </c>
      <c r="Q58" s="7">
        <v>126.33864597717873</v>
      </c>
      <c r="R58" s="7">
        <f>AVERAGE(Q58:Q61)</f>
        <v>158.69520266274318</v>
      </c>
      <c r="S58" s="7">
        <f>_xlfn.STDEV.P(Q58:Q61)/SQRT(4)</f>
        <v>92.148870813203374</v>
      </c>
    </row>
    <row r="59" spans="1:19" x14ac:dyDescent="0.25">
      <c r="A59" s="15" t="s">
        <v>86</v>
      </c>
      <c r="B59" s="15" t="s">
        <v>43</v>
      </c>
      <c r="C59" s="16">
        <v>6</v>
      </c>
      <c r="D59" s="15" t="s">
        <v>69</v>
      </c>
      <c r="E59" s="15" t="s">
        <v>22</v>
      </c>
      <c r="F59" s="3">
        <v>313.97448548640813</v>
      </c>
      <c r="G59" s="3">
        <v>25.333141200384361</v>
      </c>
      <c r="H59" s="3">
        <v>339.3076266867925</v>
      </c>
      <c r="I59" s="3"/>
      <c r="J59" s="3"/>
      <c r="K59" s="4">
        <v>183.9692087440485</v>
      </c>
      <c r="L59" s="4"/>
      <c r="M59" s="4"/>
      <c r="N59" s="5">
        <v>28.968768900120125</v>
      </c>
      <c r="O59" s="5"/>
      <c r="P59" s="5"/>
      <c r="Q59" s="7">
        <v>468.7112107463326</v>
      </c>
    </row>
    <row r="60" spans="1:19" x14ac:dyDescent="0.25">
      <c r="A60" s="15" t="s">
        <v>87</v>
      </c>
      <c r="B60" s="15" t="s">
        <v>43</v>
      </c>
      <c r="C60" s="16">
        <v>13</v>
      </c>
      <c r="D60" s="15" t="s">
        <v>69</v>
      </c>
      <c r="E60" s="15" t="s">
        <v>22</v>
      </c>
      <c r="F60" s="3">
        <v>19.798248557795937</v>
      </c>
      <c r="G60" s="3">
        <v>1.1639372655225726</v>
      </c>
      <c r="H60" s="3">
        <v>20.96218582331851</v>
      </c>
      <c r="I60" s="3"/>
      <c r="J60" s="3"/>
      <c r="K60" s="4">
        <v>13.056605450941875</v>
      </c>
      <c r="L60" s="4"/>
      <c r="M60" s="4"/>
      <c r="N60" s="5">
        <v>1.6506754613519092</v>
      </c>
      <c r="O60" s="5"/>
      <c r="P60" s="5"/>
      <c r="Q60" s="7">
        <v>28.764150191204571</v>
      </c>
    </row>
    <row r="61" spans="1:19" x14ac:dyDescent="0.25">
      <c r="A61" s="15" t="s">
        <v>88</v>
      </c>
      <c r="B61" s="15" t="s">
        <v>43</v>
      </c>
      <c r="C61" s="16">
        <v>17</v>
      </c>
      <c r="D61" s="15" t="s">
        <v>69</v>
      </c>
      <c r="E61" s="15" t="s">
        <v>22</v>
      </c>
      <c r="F61" s="3">
        <v>8.4012181238180066</v>
      </c>
      <c r="G61" s="3">
        <v>0.66849904626612233</v>
      </c>
      <c r="H61" s="3">
        <v>9.0697171700841288</v>
      </c>
      <c r="I61" s="3"/>
      <c r="J61" s="3"/>
      <c r="K61" s="4">
        <v>3.5517380604264459</v>
      </c>
      <c r="L61" s="4"/>
      <c r="M61" s="4"/>
      <c r="N61" s="5">
        <v>4.8989693071825151</v>
      </c>
      <c r="O61" s="5"/>
      <c r="P61" s="5"/>
      <c r="Q61" s="7">
        <v>10.966803736256884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2025-01-12T22:07:48Z</dcterms:created>
  <dcterms:modified xsi:type="dcterms:W3CDTF">2025-01-12T22:12:36Z</dcterms:modified>
</cp:coreProperties>
</file>