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8_{A2A12FEF-64DC-4358-8AB5-B3AE3D8DAEA1}" xr6:coauthVersionLast="36" xr6:coauthVersionMax="36" xr10:uidLastSave="{00000000-0000-0000-0000-000000000000}"/>
  <bookViews>
    <workbookView xWindow="0" yWindow="0" windowWidth="20490" windowHeight="8130" xr2:uid="{D47BAE48-A2E0-4F0C-AB19-CF6CEB5BCB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8" i="1" l="1"/>
  <c r="R18" i="1"/>
  <c r="P18" i="1"/>
  <c r="O18" i="1"/>
  <c r="M18" i="1"/>
  <c r="L18" i="1"/>
  <c r="J18" i="1"/>
  <c r="I18" i="1"/>
  <c r="S14" i="1"/>
  <c r="R14" i="1"/>
  <c r="P14" i="1"/>
  <c r="O14" i="1"/>
  <c r="M14" i="1"/>
  <c r="L14" i="1"/>
  <c r="J14" i="1"/>
  <c r="I14" i="1"/>
  <c r="S10" i="1"/>
  <c r="R10" i="1"/>
  <c r="P10" i="1"/>
  <c r="O10" i="1"/>
  <c r="M10" i="1"/>
  <c r="L10" i="1"/>
  <c r="J10" i="1"/>
  <c r="I10" i="1"/>
  <c r="S6" i="1"/>
  <c r="R6" i="1"/>
  <c r="P6" i="1"/>
  <c r="O6" i="1"/>
  <c r="M6" i="1"/>
  <c r="L6" i="1"/>
  <c r="J6" i="1"/>
  <c r="I6" i="1"/>
  <c r="S2" i="1"/>
  <c r="R2" i="1"/>
  <c r="P2" i="1"/>
  <c r="O2" i="1"/>
  <c r="M2" i="1"/>
  <c r="L2" i="1"/>
  <c r="J2" i="1"/>
  <c r="I2" i="1"/>
</calcChain>
</file>

<file path=xl/sharedStrings.xml><?xml version="1.0" encoding="utf-8"?>
<sst xmlns="http://schemas.openxmlformats.org/spreadsheetml/2006/main" count="99" uniqueCount="47">
  <si>
    <t>PMM-2023-192</t>
  </si>
  <si>
    <t>control</t>
  </si>
  <si>
    <t>2m</t>
  </si>
  <si>
    <t>Vietnam</t>
  </si>
  <si>
    <t>PMM-2023-199</t>
  </si>
  <si>
    <t>PMM-2023-203</t>
  </si>
  <si>
    <t>PMM-2023-210</t>
  </si>
  <si>
    <t>PMM-2023-193</t>
  </si>
  <si>
    <t>PEVB</t>
  </si>
  <si>
    <t>PMM-2023-201</t>
  </si>
  <si>
    <t>PMM-2023-205</t>
  </si>
  <si>
    <t>PMM-2023-209</t>
  </si>
  <si>
    <t>PMM-2023-194</t>
  </si>
  <si>
    <t>BioUK</t>
  </si>
  <si>
    <t>PMM-2023-200</t>
  </si>
  <si>
    <t>BioUk</t>
  </si>
  <si>
    <t>PMM-2023-206</t>
  </si>
  <si>
    <t>PMM-2023-207</t>
  </si>
  <si>
    <t>PMM-2023-195</t>
  </si>
  <si>
    <t>PEVW</t>
  </si>
  <si>
    <t>PMM-2023-198</t>
  </si>
  <si>
    <t>PMM-2023-202</t>
  </si>
  <si>
    <t>PMM-2023-211</t>
  </si>
  <si>
    <t>PMM-2023-196</t>
  </si>
  <si>
    <t>PEUK</t>
  </si>
  <si>
    <t>PMM-2023-197</t>
  </si>
  <si>
    <t>PMM-2023-204</t>
  </si>
  <si>
    <t>PMM-2023-208</t>
  </si>
  <si>
    <t>Bristol ID</t>
  </si>
  <si>
    <t xml:space="preserve">Plastic/Treatment </t>
  </si>
  <si>
    <t>Plot</t>
  </si>
  <si>
    <t>Dept/Season</t>
  </si>
  <si>
    <t>Location</t>
  </si>
  <si>
    <t>Firmicutes</t>
  </si>
  <si>
    <t>Actinobacteria</t>
  </si>
  <si>
    <t>Total Gram +</t>
  </si>
  <si>
    <t>Average Gram +</t>
  </si>
  <si>
    <t>Gram + SEM</t>
  </si>
  <si>
    <t>Gram-</t>
  </si>
  <si>
    <t>Average Gram -</t>
  </si>
  <si>
    <t>Gram -  SEM</t>
  </si>
  <si>
    <t>Fungal</t>
  </si>
  <si>
    <t>Average Fungal</t>
  </si>
  <si>
    <t>Fungal  SEM</t>
  </si>
  <si>
    <t>Unspecified</t>
  </si>
  <si>
    <t>Average Unspecified</t>
  </si>
  <si>
    <t>Unspecified 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</si>
</sst>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9" fillId="0" borderId="0" xfId="0" applyFont="1"/>
    <xf numFmtId="0" fontId="9" fillId="0" borderId="0" xfId="0" applyFont="1" applyAlignment="1">
      <alignment horizontal="left"/>
    </xf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BBCB0-ED20-4F25-B52A-9B3A2C00D534}">
  <dimension ref="A1:S21"/>
  <sheetViews>
    <sheetView tabSelected="1" workbookViewId="0">
      <selection activeCell="S1" sqref="S1"/>
    </sheetView>
  </sheetViews>
  <sheetFormatPr defaultRowHeight="15" x14ac:dyDescent="0.25"/>
  <sheetData>
    <row r="1" spans="1:19" x14ac:dyDescent="0.25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5" t="s">
        <v>33</v>
      </c>
      <c r="G1" s="15" t="s">
        <v>34</v>
      </c>
      <c r="H1" s="3" t="s">
        <v>35</v>
      </c>
      <c r="I1" s="3" t="s">
        <v>36</v>
      </c>
      <c r="J1" s="3" t="s">
        <v>37</v>
      </c>
      <c r="K1" s="4" t="s">
        <v>38</v>
      </c>
      <c r="L1" s="4" t="s">
        <v>39</v>
      </c>
      <c r="M1" s="4" t="s">
        <v>40</v>
      </c>
      <c r="N1" s="5" t="s">
        <v>41</v>
      </c>
      <c r="O1" s="16" t="s">
        <v>42</v>
      </c>
      <c r="P1" s="16" t="s">
        <v>43</v>
      </c>
      <c r="Q1" s="6" t="s">
        <v>44</v>
      </c>
      <c r="R1" s="6" t="s">
        <v>45</v>
      </c>
      <c r="S1" s="6" t="s">
        <v>46</v>
      </c>
    </row>
    <row r="2" spans="1:19" x14ac:dyDescent="0.25">
      <c r="A2" s="1" t="s">
        <v>0</v>
      </c>
      <c r="B2" s="1" t="s">
        <v>1</v>
      </c>
      <c r="C2" s="2">
        <v>1</v>
      </c>
      <c r="D2" s="1" t="s">
        <v>2</v>
      </c>
      <c r="E2" s="1" t="s">
        <v>3</v>
      </c>
      <c r="F2" s="3">
        <v>160.3619540171353</v>
      </c>
      <c r="G2" s="3">
        <v>18.953839859888909</v>
      </c>
      <c r="H2" s="3">
        <v>179.31579387702422</v>
      </c>
      <c r="I2" s="3">
        <f>AVERAGE(H2:H5)</f>
        <v>81.090908687646362</v>
      </c>
      <c r="J2" s="3">
        <f>_xlfn.STDEV.P(H2:H5)/SQRT(4)</f>
        <v>37.226157505285819</v>
      </c>
      <c r="K2" s="4">
        <v>192.62137732703951</v>
      </c>
      <c r="L2" s="4">
        <f>AVERAGE(K2:K5)</f>
        <v>76.868423045533518</v>
      </c>
      <c r="M2" s="4">
        <f>_xlfn.STDEV.P(K2:K5)/SQRT(4)</f>
        <v>37.292433913747267</v>
      </c>
      <c r="N2" s="5">
        <v>43.40780086088909</v>
      </c>
      <c r="O2" s="5">
        <f>AVERAGE(N2:N5)</f>
        <v>16.717204816232496</v>
      </c>
      <c r="P2" s="5">
        <f>_xlfn.STDEV.P(N2:N5)/SQRT(4)</f>
        <v>8.3973169566770895</v>
      </c>
      <c r="Q2" s="6">
        <v>313.33947305167095</v>
      </c>
      <c r="R2" s="6">
        <f>AVERAGE(Q2:Q5)</f>
        <v>135.36170856061045</v>
      </c>
      <c r="S2" s="6">
        <f>_xlfn.STDEV.P(Q2:Q5)/SQRT(4)</f>
        <v>63.165978458705382</v>
      </c>
    </row>
    <row r="3" spans="1:19" x14ac:dyDescent="0.25">
      <c r="A3" s="1" t="s">
        <v>4</v>
      </c>
      <c r="B3" s="1" t="s">
        <v>1</v>
      </c>
      <c r="C3" s="2">
        <v>8</v>
      </c>
      <c r="D3" s="1" t="s">
        <v>2</v>
      </c>
      <c r="E3" s="1" t="s">
        <v>3</v>
      </c>
      <c r="F3" s="3">
        <v>2.3855049954101943</v>
      </c>
      <c r="G3" s="3">
        <v>0.58233333563429157</v>
      </c>
      <c r="H3" s="3">
        <v>2.967838331044486</v>
      </c>
      <c r="I3" s="3"/>
      <c r="J3" s="3"/>
      <c r="K3" s="4">
        <v>9.1314877709841493</v>
      </c>
      <c r="L3" s="4"/>
      <c r="M3" s="4"/>
      <c r="N3" s="5">
        <v>1.0633785489690941</v>
      </c>
      <c r="O3" s="5"/>
      <c r="P3" s="5"/>
      <c r="Q3" s="6">
        <v>7.1006641488004121</v>
      </c>
    </row>
    <row r="4" spans="1:19" x14ac:dyDescent="0.25">
      <c r="A4" s="1" t="s">
        <v>5</v>
      </c>
      <c r="B4" s="1" t="s">
        <v>1</v>
      </c>
      <c r="C4" s="2">
        <v>12</v>
      </c>
      <c r="D4" s="1" t="s">
        <v>2</v>
      </c>
      <c r="E4" s="1" t="s">
        <v>3</v>
      </c>
      <c r="F4" s="3">
        <v>13.978778670743843</v>
      </c>
      <c r="G4" s="3">
        <v>1.2974118916913944</v>
      </c>
      <c r="H4" s="3">
        <v>15.276190562435238</v>
      </c>
      <c r="I4" s="3"/>
      <c r="J4" s="3"/>
      <c r="K4" s="4">
        <v>13.41550151619176</v>
      </c>
      <c r="L4" s="4"/>
      <c r="M4" s="4"/>
      <c r="N4" s="5">
        <v>3.7858726206258151</v>
      </c>
      <c r="O4" s="5"/>
      <c r="P4" s="5"/>
      <c r="Q4" s="6">
        <v>25.426333235518317</v>
      </c>
    </row>
    <row r="5" spans="1:19" x14ac:dyDescent="0.25">
      <c r="A5" s="1" t="s">
        <v>6</v>
      </c>
      <c r="B5" s="1" t="s">
        <v>1</v>
      </c>
      <c r="C5" s="2">
        <v>19</v>
      </c>
      <c r="D5" s="1" t="s">
        <v>2</v>
      </c>
      <c r="E5" s="1" t="s">
        <v>3</v>
      </c>
      <c r="F5" s="3">
        <v>116.35460121751949</v>
      </c>
      <c r="G5" s="3">
        <v>10.449210762562057</v>
      </c>
      <c r="H5" s="3">
        <v>126.80381198008155</v>
      </c>
      <c r="I5" s="3"/>
      <c r="J5" s="3"/>
      <c r="K5" s="4">
        <v>92.305325567918629</v>
      </c>
      <c r="L5" s="4"/>
      <c r="M5" s="4"/>
      <c r="N5" s="5">
        <v>18.611767234445988</v>
      </c>
      <c r="O5" s="5"/>
      <c r="P5" s="5"/>
      <c r="Q5" s="6">
        <v>195.58036380645214</v>
      </c>
    </row>
    <row r="6" spans="1:19" x14ac:dyDescent="0.25">
      <c r="A6" s="7" t="s">
        <v>7</v>
      </c>
      <c r="B6" s="7" t="s">
        <v>8</v>
      </c>
      <c r="C6" s="8">
        <v>2</v>
      </c>
      <c r="D6" s="7" t="s">
        <v>2</v>
      </c>
      <c r="E6" s="7" t="s">
        <v>3</v>
      </c>
      <c r="F6" s="3">
        <v>274.76987865232735</v>
      </c>
      <c r="G6" s="3">
        <v>22.532016304990297</v>
      </c>
      <c r="H6" s="3">
        <v>297.30189495731764</v>
      </c>
      <c r="I6" s="3">
        <f>AVERAGE(H6:H9)</f>
        <v>222.95989419826813</v>
      </c>
      <c r="J6" s="3">
        <f>_xlfn.STDEV.P(H6:H9)/SQRT(4)</f>
        <v>62.41977712790576</v>
      </c>
      <c r="K6" s="4">
        <v>178.71765266807745</v>
      </c>
      <c r="L6" s="4">
        <f>AVERAGE(K6:K9)</f>
        <v>140.24289374255304</v>
      </c>
      <c r="M6" s="4">
        <f>_xlfn.STDEV.P(K6:K9)/SQRT(4)</f>
        <v>37.267272134585703</v>
      </c>
      <c r="N6" s="5">
        <v>28.78216044388255</v>
      </c>
      <c r="O6" s="5">
        <f>AVERAGE(N6:N9)</f>
        <v>22.03902787649729</v>
      </c>
      <c r="P6" s="5">
        <f>_xlfn.STDEV.P(N6:N9)/SQRT(4)</f>
        <v>5.8107744150992531</v>
      </c>
      <c r="Q6" s="6">
        <v>403.41104636133548</v>
      </c>
      <c r="R6" s="6">
        <f>AVERAGE(Q6:Q9)</f>
        <v>309.04568818670435</v>
      </c>
      <c r="S6" s="6">
        <f>_xlfn.STDEV.P(Q6:Q9)/SQRT(4)</f>
        <v>85.765779847034779</v>
      </c>
    </row>
    <row r="7" spans="1:19" x14ac:dyDescent="0.25">
      <c r="A7" s="7" t="s">
        <v>9</v>
      </c>
      <c r="B7" s="7" t="s">
        <v>8</v>
      </c>
      <c r="C7" s="8">
        <v>10</v>
      </c>
      <c r="D7" s="7" t="s">
        <v>2</v>
      </c>
      <c r="E7" s="7" t="s">
        <v>3</v>
      </c>
      <c r="F7" s="3">
        <v>298.76815299715145</v>
      </c>
      <c r="G7" s="3">
        <v>25.70138710123933</v>
      </c>
      <c r="H7" s="3">
        <v>324.46954009839078</v>
      </c>
      <c r="I7" s="3"/>
      <c r="J7" s="3"/>
      <c r="K7" s="4">
        <v>205.99296704981265</v>
      </c>
      <c r="L7" s="4"/>
      <c r="M7" s="4"/>
      <c r="N7" s="5">
        <v>31.647762752755984</v>
      </c>
      <c r="O7" s="5"/>
      <c r="P7" s="5"/>
      <c r="Q7" s="6">
        <v>455.39853126276427</v>
      </c>
    </row>
    <row r="8" spans="1:19" x14ac:dyDescent="0.25">
      <c r="A8" s="7" t="s">
        <v>10</v>
      </c>
      <c r="B8" s="7" t="s">
        <v>8</v>
      </c>
      <c r="C8" s="8">
        <v>14</v>
      </c>
      <c r="D8" s="7" t="s">
        <v>2</v>
      </c>
      <c r="E8" s="7" t="s">
        <v>3</v>
      </c>
    </row>
    <row r="9" spans="1:19" x14ac:dyDescent="0.25">
      <c r="A9" s="7" t="s">
        <v>11</v>
      </c>
      <c r="B9" s="7" t="s">
        <v>8</v>
      </c>
      <c r="C9" s="8">
        <v>18</v>
      </c>
      <c r="D9" s="7" t="s">
        <v>2</v>
      </c>
      <c r="E9" s="7" t="s">
        <v>3</v>
      </c>
      <c r="F9" s="3">
        <v>42.920154861877656</v>
      </c>
      <c r="G9" s="3">
        <v>4.1880926772183278</v>
      </c>
      <c r="H9" s="3">
        <v>47.108247539095984</v>
      </c>
      <c r="I9" s="3"/>
      <c r="J9" s="3"/>
      <c r="K9" s="4">
        <v>36.018061509768991</v>
      </c>
      <c r="L9" s="4"/>
      <c r="M9" s="4"/>
      <c r="N9" s="5">
        <v>5.6871604328533394</v>
      </c>
      <c r="O9" s="5"/>
      <c r="P9" s="5"/>
      <c r="Q9" s="6">
        <v>68.327486936013273</v>
      </c>
    </row>
    <row r="10" spans="1:19" x14ac:dyDescent="0.25">
      <c r="A10" s="9" t="s">
        <v>12</v>
      </c>
      <c r="B10" s="9" t="s">
        <v>13</v>
      </c>
      <c r="C10" s="10">
        <v>3</v>
      </c>
      <c r="D10" s="9" t="s">
        <v>2</v>
      </c>
      <c r="E10" s="9" t="s">
        <v>3</v>
      </c>
      <c r="F10" s="3">
        <v>51.524712949240396</v>
      </c>
      <c r="G10" s="3">
        <v>4.2228705652470175</v>
      </c>
      <c r="H10" s="3">
        <v>55.747583514487417</v>
      </c>
      <c r="I10" s="3">
        <f>AVERAGE(H10:H13)</f>
        <v>92.903964904193188</v>
      </c>
      <c r="J10" s="3">
        <f>_xlfn.STDEV.P(H10:H13)/SQRT(4)</f>
        <v>18.990958309079435</v>
      </c>
      <c r="K10" s="4">
        <v>39.447810222629727</v>
      </c>
      <c r="L10" s="4">
        <f>AVERAGE(K10:K13)</f>
        <v>61.759399272976687</v>
      </c>
      <c r="M10" s="4">
        <f>_xlfn.STDEV.P(K10:K13)/SQRT(4)</f>
        <v>12.04725692978595</v>
      </c>
      <c r="N10" s="5">
        <v>6.1137047796256496</v>
      </c>
      <c r="O10" s="5">
        <f>AVERAGE(N10:N13)</f>
        <v>9.2289946620900789</v>
      </c>
      <c r="P10" s="5">
        <f>_xlfn.STDEV.P(N10:N13)/SQRT(4)</f>
        <v>1.6352484417456377</v>
      </c>
      <c r="Q10" s="6">
        <v>100.0618499165206</v>
      </c>
      <c r="R10" s="6">
        <f>AVERAGE(Q10:Q13)</f>
        <v>143.04577397435278</v>
      </c>
      <c r="S10" s="6">
        <f>_xlfn.STDEV.P(Q10:Q13)/SQRT(4)</f>
        <v>28.305949232165379</v>
      </c>
    </row>
    <row r="11" spans="1:19" x14ac:dyDescent="0.25">
      <c r="A11" s="9" t="s">
        <v>14</v>
      </c>
      <c r="B11" s="9" t="s">
        <v>15</v>
      </c>
      <c r="C11" s="10">
        <v>9</v>
      </c>
      <c r="D11" s="9" t="s">
        <v>2</v>
      </c>
      <c r="E11" s="9" t="s">
        <v>3</v>
      </c>
      <c r="F11" s="3">
        <v>131.6062626750778</v>
      </c>
      <c r="G11" s="3">
        <v>13.468920124567608</v>
      </c>
      <c r="H11" s="3">
        <v>145.0751827996454</v>
      </c>
      <c r="I11" s="3"/>
      <c r="J11" s="3"/>
      <c r="K11" s="4">
        <v>95.219075584287367</v>
      </c>
      <c r="L11" s="4"/>
      <c r="M11" s="4"/>
      <c r="N11" s="5">
        <v>13.747290124500081</v>
      </c>
      <c r="O11" s="5"/>
      <c r="P11" s="5"/>
      <c r="Q11" s="6">
        <v>223.03258428964733</v>
      </c>
    </row>
    <row r="12" spans="1:19" x14ac:dyDescent="0.25">
      <c r="A12" s="9" t="s">
        <v>16</v>
      </c>
      <c r="B12" s="9" t="s">
        <v>15</v>
      </c>
      <c r="C12" s="10">
        <v>15</v>
      </c>
      <c r="D12" s="9" t="s">
        <v>2</v>
      </c>
      <c r="E12" s="9" t="s">
        <v>3</v>
      </c>
    </row>
    <row r="13" spans="1:19" x14ac:dyDescent="0.25">
      <c r="A13" s="9" t="s">
        <v>17</v>
      </c>
      <c r="B13" s="9" t="s">
        <v>15</v>
      </c>
      <c r="C13" s="10">
        <v>16</v>
      </c>
      <c r="D13" s="9" t="s">
        <v>2</v>
      </c>
      <c r="E13" s="9" t="s">
        <v>3</v>
      </c>
      <c r="F13" s="3">
        <v>71.845393724786078</v>
      </c>
      <c r="G13" s="3">
        <v>6.0437346736606541</v>
      </c>
      <c r="H13" s="3">
        <v>77.889128398446729</v>
      </c>
      <c r="I13" s="3"/>
      <c r="J13" s="3"/>
      <c r="K13" s="4">
        <v>50.611312012012966</v>
      </c>
      <c r="L13" s="4"/>
      <c r="M13" s="4"/>
      <c r="N13" s="5">
        <v>7.8259890821445062</v>
      </c>
      <c r="O13" s="5"/>
      <c r="P13" s="5"/>
      <c r="Q13" s="6">
        <v>106.04288771689043</v>
      </c>
    </row>
    <row r="14" spans="1:19" x14ac:dyDescent="0.25">
      <c r="A14" s="11" t="s">
        <v>18</v>
      </c>
      <c r="B14" s="11" t="s">
        <v>19</v>
      </c>
      <c r="C14" s="12">
        <v>4</v>
      </c>
      <c r="D14" s="11" t="s">
        <v>2</v>
      </c>
      <c r="E14" s="11" t="s">
        <v>3</v>
      </c>
      <c r="F14" s="3">
        <v>77.034585117530256</v>
      </c>
      <c r="G14" s="3">
        <v>7.2926292511716673</v>
      </c>
      <c r="H14" s="3">
        <v>84.327214368701917</v>
      </c>
      <c r="I14" s="3">
        <f>AVERAGE(H14:H17)</f>
        <v>46.77685874412073</v>
      </c>
      <c r="J14" s="3">
        <f>_xlfn.STDEV.P(H14:H17)/SQRT(4)</f>
        <v>13.352421324216605</v>
      </c>
      <c r="K14" s="4">
        <v>72.31887995955141</v>
      </c>
      <c r="L14" s="4">
        <f>AVERAGE(K14:K17)</f>
        <v>40.473076455723955</v>
      </c>
      <c r="M14" s="4">
        <f>_xlfn.STDEV.P(K14:K17)/SQRT(4)</f>
        <v>11.431901632541951</v>
      </c>
      <c r="N14" s="5">
        <v>10.503012913467488</v>
      </c>
      <c r="O14" s="5">
        <f>AVERAGE(N14:N17)</f>
        <v>6.6269278812753853</v>
      </c>
      <c r="P14" s="5">
        <f>_xlfn.STDEV.P(N14:N17)/SQRT(4)</f>
        <v>1.7011339747120375</v>
      </c>
      <c r="Q14" s="6">
        <v>137.79357543251922</v>
      </c>
      <c r="R14" s="6">
        <f>AVERAGE(Q14:Q17)</f>
        <v>75.032158854389493</v>
      </c>
      <c r="S14" s="6">
        <f>_xlfn.STDEV.P(Q14:Q17)/SQRT(4)</f>
        <v>21.897068065302452</v>
      </c>
    </row>
    <row r="15" spans="1:19" x14ac:dyDescent="0.25">
      <c r="A15" s="11" t="s">
        <v>20</v>
      </c>
      <c r="B15" s="11" t="s">
        <v>19</v>
      </c>
      <c r="C15" s="12">
        <v>7</v>
      </c>
      <c r="D15" s="11" t="s">
        <v>2</v>
      </c>
      <c r="E15" s="11" t="s">
        <v>3</v>
      </c>
      <c r="F15" s="3">
        <v>44.964263056587704</v>
      </c>
      <c r="G15" s="3">
        <v>4.7581896561980077</v>
      </c>
      <c r="H15" s="3">
        <v>49.72245271278571</v>
      </c>
      <c r="I15" s="3"/>
      <c r="J15" s="3"/>
      <c r="K15" s="4">
        <v>45.868474772403381</v>
      </c>
      <c r="L15" s="4"/>
      <c r="M15" s="4"/>
      <c r="N15" s="5">
        <v>7.5163024384035477</v>
      </c>
      <c r="O15" s="5"/>
      <c r="P15" s="5"/>
      <c r="Q15" s="6">
        <v>78.678213259788293</v>
      </c>
    </row>
    <row r="16" spans="1:19" x14ac:dyDescent="0.25">
      <c r="A16" s="11" t="s">
        <v>21</v>
      </c>
      <c r="B16" s="11" t="s">
        <v>19</v>
      </c>
      <c r="C16" s="12">
        <v>11</v>
      </c>
      <c r="D16" s="11" t="s">
        <v>2</v>
      </c>
      <c r="E16" s="11" t="s">
        <v>3</v>
      </c>
      <c r="F16" s="3">
        <v>8.2033276187048418</v>
      </c>
      <c r="G16" s="3">
        <v>0.80517126709696718</v>
      </c>
      <c r="H16" s="3">
        <v>9.0084988858018082</v>
      </c>
      <c r="I16" s="3"/>
      <c r="J16" s="3"/>
      <c r="K16" s="4">
        <v>8.5428001425922382</v>
      </c>
      <c r="L16" s="4"/>
      <c r="M16" s="4"/>
      <c r="N16" s="5">
        <v>1.1513123814573367</v>
      </c>
      <c r="O16" s="5"/>
      <c r="P16" s="5"/>
      <c r="Q16" s="6">
        <v>14.310790716728388</v>
      </c>
    </row>
    <row r="17" spans="1:19" x14ac:dyDescent="0.25">
      <c r="A17" s="11" t="s">
        <v>22</v>
      </c>
      <c r="B17" s="11" t="s">
        <v>19</v>
      </c>
      <c r="C17" s="12">
        <v>20</v>
      </c>
      <c r="D17" s="11" t="s">
        <v>2</v>
      </c>
      <c r="E17" s="11" t="s">
        <v>3</v>
      </c>
      <c r="F17" s="3">
        <v>39.810682914548757</v>
      </c>
      <c r="G17" s="3">
        <v>4.238586094644738</v>
      </c>
      <c r="H17" s="3">
        <v>44.049269009193495</v>
      </c>
      <c r="I17" s="3"/>
      <c r="J17" s="3"/>
      <c r="K17" s="4">
        <v>35.162150948348781</v>
      </c>
      <c r="L17" s="4"/>
      <c r="M17" s="4"/>
      <c r="N17" s="5">
        <v>7.3370837917731695</v>
      </c>
      <c r="O17" s="5"/>
      <c r="P17" s="5"/>
      <c r="Q17" s="6">
        <v>69.346056008522083</v>
      </c>
    </row>
    <row r="18" spans="1:19" x14ac:dyDescent="0.25">
      <c r="A18" s="13" t="s">
        <v>23</v>
      </c>
      <c r="B18" s="13" t="s">
        <v>24</v>
      </c>
      <c r="C18" s="14">
        <v>5</v>
      </c>
      <c r="D18" s="13" t="s">
        <v>2</v>
      </c>
      <c r="E18" s="13" t="s">
        <v>3</v>
      </c>
      <c r="F18" s="3">
        <v>39.414627929895474</v>
      </c>
      <c r="G18" s="3">
        <v>4.250588029094982</v>
      </c>
      <c r="H18" s="3">
        <v>43.665215958990458</v>
      </c>
      <c r="I18" s="3">
        <f>AVERAGE(H18:H21)</f>
        <v>27.314406135764958</v>
      </c>
      <c r="J18" s="3">
        <f>_xlfn.STDEV.P(H18:H21)/SQRT(4)</f>
        <v>8.1754049116127501</v>
      </c>
      <c r="K18" s="4">
        <v>42.284411056563741</v>
      </c>
      <c r="L18" s="4">
        <f>AVERAGE(K18:K21)</f>
        <v>26.470850478533603</v>
      </c>
      <c r="M18" s="4">
        <f>_xlfn.STDEV.P(K18:K21)/SQRT(4)</f>
        <v>7.9067802890150691</v>
      </c>
      <c r="N18" s="5">
        <v>8.2022281209405818</v>
      </c>
      <c r="O18" s="5">
        <f>AVERAGE(N18:N21)</f>
        <v>4.6903827860805833</v>
      </c>
      <c r="P18" s="5">
        <f>_xlfn.STDEV.P(N18:N21)/SQRT(4)</f>
        <v>1.755922667429999</v>
      </c>
      <c r="Q18" s="6">
        <v>69.106433712982309</v>
      </c>
      <c r="R18" s="6">
        <f>AVERAGE(Q18:Q21)</f>
        <v>46.795471620062692</v>
      </c>
      <c r="S18" s="6">
        <f>_xlfn.STDEV.P(Q18:Q21)/SQRT(4)</f>
        <v>11.155481046459808</v>
      </c>
    </row>
    <row r="19" spans="1:19" x14ac:dyDescent="0.25">
      <c r="A19" s="13" t="s">
        <v>25</v>
      </c>
      <c r="B19" s="13" t="s">
        <v>24</v>
      </c>
      <c r="C19" s="14">
        <v>6</v>
      </c>
      <c r="D19" s="13" t="s">
        <v>2</v>
      </c>
      <c r="E19" s="13" t="s">
        <v>3</v>
      </c>
    </row>
    <row r="20" spans="1:19" x14ac:dyDescent="0.25">
      <c r="A20" s="13" t="s">
        <v>26</v>
      </c>
      <c r="B20" s="13" t="s">
        <v>24</v>
      </c>
      <c r="C20" s="14">
        <v>13</v>
      </c>
      <c r="D20" s="13" t="s">
        <v>2</v>
      </c>
      <c r="E20" s="13" t="s">
        <v>3</v>
      </c>
      <c r="F20" s="3">
        <v>9.9654226503192156</v>
      </c>
      <c r="G20" s="3">
        <v>0.99817366222024506</v>
      </c>
      <c r="H20" s="3">
        <v>10.96359631253946</v>
      </c>
      <c r="I20" s="3"/>
      <c r="J20" s="3"/>
      <c r="K20" s="4">
        <v>10.657289900503464</v>
      </c>
      <c r="L20" s="4"/>
      <c r="M20" s="4"/>
      <c r="N20" s="5">
        <v>1.1785374512205853</v>
      </c>
      <c r="O20" s="5"/>
      <c r="P20" s="5"/>
      <c r="Q20" s="6">
        <v>24.484509527143079</v>
      </c>
    </row>
    <row r="21" spans="1:19" x14ac:dyDescent="0.25">
      <c r="A21" s="13" t="s">
        <v>27</v>
      </c>
      <c r="B21" s="13" t="s">
        <v>24</v>
      </c>
      <c r="C21" s="14">
        <v>17</v>
      </c>
      <c r="D21" s="13" t="s">
        <v>2</v>
      </c>
      <c r="E21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2025-01-12T14:26:19Z</dcterms:created>
  <dcterms:modified xsi:type="dcterms:W3CDTF">2025-01-12T14:27:58Z</dcterms:modified>
</cp:coreProperties>
</file>