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286622D1-D54F-432C-9F1E-2BD832C4F1D2}" xr6:coauthVersionLast="36" xr6:coauthVersionMax="36" xr10:uidLastSave="{00000000-0000-0000-0000-000000000000}"/>
  <bookViews>
    <workbookView xWindow="0" yWindow="0" windowWidth="20490" windowHeight="8130" xr2:uid="{C7A03890-9D96-4D85-99B2-583332F89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<sst xmlns="http://schemas.openxmlformats.org/spreadsheetml/2006/main" count="99" uniqueCount="47">
  <si>
    <t>Bristol ID</t>
  </si>
  <si>
    <t xml:space="preserve">Plastic/Treatment 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</si>
  <si>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</si>
  <si>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</si>
  <si>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</si>
  <si>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</si>
  <si>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</si>
  <si>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</si>
  <si>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</si>
  <si>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</si>
  <si>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</si>
  <si>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</si>
  <si>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</si>
  <si>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</si>
  <si>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</si>
  <si>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</si>
  <si>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</si>
  <si>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</si>
  <si>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</si>
  <si>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PMM-2023-212</t>
  </si>
  <si>
    <t>control</t>
  </si>
  <si>
    <t>3m</t>
  </si>
  <si>
    <t>Vietnam</t>
  </si>
  <si>
    <t>PMM-2023-219</t>
  </si>
  <si>
    <t>PMM-2023-223</t>
  </si>
  <si>
    <t>PMM-2023-230</t>
  </si>
  <si>
    <t>PMM-2023-213</t>
  </si>
  <si>
    <t>PEVB</t>
  </si>
  <si>
    <t>PMM-2023-221</t>
  </si>
  <si>
    <t>PMM-2023-225</t>
  </si>
  <si>
    <t>PMM-2023-229</t>
  </si>
  <si>
    <t>PMM-2023-214</t>
  </si>
  <si>
    <t>BioUK</t>
  </si>
  <si>
    <t>PMM-2023-220</t>
  </si>
  <si>
    <t>BioUk</t>
  </si>
  <si>
    <t>PMM-2023-226</t>
  </si>
  <si>
    <t>PMM-2023-227</t>
  </si>
  <si>
    <t>PMM-2023-215</t>
  </si>
  <si>
    <t>PEVW</t>
  </si>
  <si>
    <t>PMM-2023-218</t>
  </si>
  <si>
    <t>PMM-2023-222</t>
  </si>
  <si>
    <t>PMM-2023-231</t>
  </si>
  <si>
    <t>PMM-2023-216</t>
  </si>
  <si>
    <t>PEUK</t>
  </si>
  <si>
    <t>PMM-2023-217</t>
  </si>
  <si>
    <t>PMM-2023-224</t>
  </si>
  <si>
    <t>PMM-2023-228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</si>
</sst>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F005-6CD6-4D59-B005-98C86B11AEA2}">
  <dimension ref="A1:S21"/>
  <sheetViews>
    <sheetView tabSelected="1" workbookViewId="0">
      <selection activeCell="K11" sqref="K1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1" t="s">
        <v>19</v>
      </c>
      <c r="B2" s="1" t="s">
        <v>20</v>
      </c>
      <c r="C2" s="8">
        <v>1</v>
      </c>
      <c r="D2" s="1" t="s">
        <v>21</v>
      </c>
      <c r="E2" s="1" t="s">
        <v>22</v>
      </c>
      <c r="F2" s="3">
        <v>61.137786007415585</v>
      </c>
      <c r="G2" s="3">
        <v>6.591154397079543</v>
      </c>
      <c r="H2" s="3">
        <v>67.728940404495134</v>
      </c>
      <c r="I2" s="3">
        <f>AVERAGE(H2:H5)</f>
        <v>81.484328667937092</v>
      </c>
      <c r="J2" s="3">
        <f>_xlfn.STDEV.P(H2:H5)/SQRT(4)</f>
        <v>42.540217100371201</v>
      </c>
      <c r="K2" s="4">
        <v>66.809159705509074</v>
      </c>
      <c r="L2" s="4">
        <f>AVERAGE(K2:K5)</f>
        <v>74.115541700376411</v>
      </c>
      <c r="M2" s="4">
        <f>_xlfn.STDEV.P(K2:K5)/SQRT(4)</f>
        <v>39.134740262030469</v>
      </c>
      <c r="N2" s="5">
        <v>12.738446708875227</v>
      </c>
      <c r="O2" s="5">
        <f>AVERAGE(N2:N5)</f>
        <v>11.992324656173027</v>
      </c>
      <c r="P2" s="5">
        <f>_xlfn.STDEV.P(N2:N5)/SQRT(4)</f>
        <v>5.7636818770718792</v>
      </c>
      <c r="Q2" s="7">
        <v>132.75860931527953</v>
      </c>
      <c r="R2" s="7">
        <f>AVERAGE(Q2:Q5)</f>
        <v>130.24408826411832</v>
      </c>
      <c r="S2" s="7">
        <f>_xlfn.STDEV.P(Q2:Q5)/SQRT(4)</f>
        <v>63.510754639523448</v>
      </c>
    </row>
    <row r="3" spans="1:19" x14ac:dyDescent="0.25">
      <c r="A3" s="1" t="s">
        <v>23</v>
      </c>
      <c r="B3" s="1" t="s">
        <v>20</v>
      </c>
      <c r="C3" s="8">
        <v>8</v>
      </c>
      <c r="D3" s="1" t="s">
        <v>21</v>
      </c>
      <c r="E3" s="1" t="s">
        <v>22</v>
      </c>
      <c r="F3" s="3">
        <v>3.1174600787108933</v>
      </c>
      <c r="G3" s="3">
        <v>0.30890034666647892</v>
      </c>
      <c r="H3" s="3">
        <v>3.4263604253773723</v>
      </c>
      <c r="I3" s="3"/>
      <c r="J3" s="3"/>
      <c r="K3" s="4">
        <v>2.9287519525075405</v>
      </c>
      <c r="L3" s="4"/>
      <c r="M3" s="4"/>
      <c r="N3" s="5">
        <v>0.56611140642348201</v>
      </c>
      <c r="O3" s="5"/>
      <c r="P3" s="5"/>
      <c r="Q3" s="7">
        <v>5.5263100298546322</v>
      </c>
    </row>
    <row r="4" spans="1:19" x14ac:dyDescent="0.25">
      <c r="A4" s="1" t="s">
        <v>24</v>
      </c>
      <c r="B4" s="1" t="s">
        <v>20</v>
      </c>
      <c r="C4" s="8">
        <v>12</v>
      </c>
      <c r="D4" s="1" t="s">
        <v>21</v>
      </c>
      <c r="E4" s="1" t="s">
        <v>22</v>
      </c>
      <c r="F4" s="3">
        <v>28.894372774140653</v>
      </c>
      <c r="G4" s="3">
        <v>2.4299442739182187</v>
      </c>
      <c r="H4" s="3">
        <v>31.324317048058873</v>
      </c>
      <c r="I4" s="3"/>
      <c r="J4" s="3"/>
      <c r="K4" s="4">
        <v>23.076704970845437</v>
      </c>
      <c r="L4" s="4"/>
      <c r="M4" s="4"/>
      <c r="N4" s="5">
        <v>4.2294461698505135</v>
      </c>
      <c r="O4" s="5"/>
      <c r="P4" s="5"/>
      <c r="Q4" s="7">
        <v>47.279429645197325</v>
      </c>
    </row>
    <row r="5" spans="1:19" x14ac:dyDescent="0.25">
      <c r="A5" s="1" t="s">
        <v>25</v>
      </c>
      <c r="B5" s="1" t="s">
        <v>20</v>
      </c>
      <c r="C5" s="8">
        <v>19</v>
      </c>
      <c r="D5" s="1" t="s">
        <v>21</v>
      </c>
      <c r="E5" s="1" t="s">
        <v>22</v>
      </c>
      <c r="F5" s="3">
        <v>205.54348650394508</v>
      </c>
      <c r="G5" s="3">
        <v>17.914210289871932</v>
      </c>
      <c r="H5" s="3">
        <v>223.45769679381701</v>
      </c>
      <c r="I5" s="3"/>
      <c r="J5" s="3"/>
      <c r="K5" s="4">
        <v>203.64755017264358</v>
      </c>
      <c r="L5" s="4"/>
      <c r="M5" s="4"/>
      <c r="N5" s="5">
        <v>30.435294339542885</v>
      </c>
      <c r="O5" s="5"/>
      <c r="P5" s="5"/>
      <c r="Q5" s="7">
        <v>335.41200406614178</v>
      </c>
    </row>
    <row r="6" spans="1:19" x14ac:dyDescent="0.25">
      <c r="A6" s="9" t="s">
        <v>26</v>
      </c>
      <c r="B6" s="9" t="s">
        <v>27</v>
      </c>
      <c r="C6" s="10">
        <v>2</v>
      </c>
      <c r="D6" s="9" t="s">
        <v>21</v>
      </c>
      <c r="E6" s="9" t="s">
        <v>22</v>
      </c>
      <c r="F6" s="3">
        <v>95.176208673184263</v>
      </c>
      <c r="G6" s="3">
        <v>8.497947048185555</v>
      </c>
      <c r="H6" s="3">
        <v>103.67415572136981</v>
      </c>
      <c r="I6" s="3">
        <f>AVERAGE(H6:H9)</f>
        <v>56.711418895413559</v>
      </c>
      <c r="J6" s="3">
        <f>_xlfn.STDEV.P(H6:H9)/SQRT(4)</f>
        <v>15.247298989092485</v>
      </c>
      <c r="K6" s="4">
        <v>71.090037516927609</v>
      </c>
      <c r="L6" s="4">
        <f>AVERAGE(K6:K9)</f>
        <v>41.392653454237873</v>
      </c>
      <c r="M6" s="4">
        <f>_xlfn.STDEV.P(K6:K9)/SQRT(4)</f>
        <v>9.38186387560547</v>
      </c>
      <c r="N6" s="5">
        <v>11.402851676519189</v>
      </c>
      <c r="O6" s="5">
        <f>AVERAGE(N6:N9)</f>
        <v>6.263947031374796</v>
      </c>
      <c r="P6" s="5">
        <f>_xlfn.STDEV.P(N6:N9)/SQRT(4)</f>
        <v>1.5974835864645991</v>
      </c>
      <c r="Q6" s="7">
        <v>136.53893026257398</v>
      </c>
      <c r="R6" s="7">
        <f>AVERAGE(Q6:Q9)</f>
        <v>89.754870004707257</v>
      </c>
      <c r="S6" s="7">
        <f>_xlfn.STDEV.P(Q6:Q9)/SQRT(4)</f>
        <v>18.686180074570554</v>
      </c>
    </row>
    <row r="7" spans="1:19" x14ac:dyDescent="0.25">
      <c r="A7" s="9" t="s">
        <v>28</v>
      </c>
      <c r="B7" s="9" t="s">
        <v>27</v>
      </c>
      <c r="C7" s="10">
        <v>10</v>
      </c>
      <c r="D7" s="9" t="s">
        <v>21</v>
      </c>
      <c r="E7" s="9" t="s">
        <v>22</v>
      </c>
      <c r="F7" s="3">
        <v>38.244815580226543</v>
      </c>
      <c r="G7" s="3">
        <v>3.8906758641148436</v>
      </c>
      <c r="H7" s="3">
        <v>42.135491444341383</v>
      </c>
      <c r="I7" s="3"/>
      <c r="J7" s="3"/>
      <c r="K7" s="4">
        <v>31.240343979961022</v>
      </c>
      <c r="L7" s="4"/>
      <c r="M7" s="4"/>
      <c r="N7" s="5">
        <v>5.6703719361607012</v>
      </c>
      <c r="O7" s="5"/>
      <c r="P7" s="5"/>
      <c r="Q7" s="7">
        <v>70.709958597485681</v>
      </c>
    </row>
    <row r="8" spans="1:19" x14ac:dyDescent="0.25">
      <c r="A8" s="9" t="s">
        <v>29</v>
      </c>
      <c r="B8" s="9" t="s">
        <v>27</v>
      </c>
      <c r="C8" s="10">
        <v>14</v>
      </c>
      <c r="D8" s="9" t="s">
        <v>21</v>
      </c>
      <c r="E8" s="9" t="s">
        <v>22</v>
      </c>
      <c r="F8" s="3">
        <v>18.857588948974996</v>
      </c>
      <c r="G8" s="3">
        <v>1.9465595622463383</v>
      </c>
      <c r="H8" s="3">
        <v>20.804148511221335</v>
      </c>
      <c r="I8" s="3"/>
      <c r="J8" s="3"/>
      <c r="K8" s="4">
        <v>20.842803454060743</v>
      </c>
      <c r="L8" s="4"/>
      <c r="M8" s="4"/>
      <c r="N8" s="5">
        <v>2.6236971146175678</v>
      </c>
      <c r="O8" s="5"/>
      <c r="P8" s="5"/>
      <c r="Q8" s="7">
        <v>39.480721153437294</v>
      </c>
    </row>
    <row r="9" spans="1:19" x14ac:dyDescent="0.25">
      <c r="A9" s="9" t="s">
        <v>30</v>
      </c>
      <c r="B9" s="9" t="s">
        <v>27</v>
      </c>
      <c r="C9" s="10">
        <v>18</v>
      </c>
      <c r="D9" s="9" t="s">
        <v>21</v>
      </c>
      <c r="E9" s="9" t="s">
        <v>22</v>
      </c>
      <c r="F9" s="3">
        <v>54.790360707667816</v>
      </c>
      <c r="G9" s="3">
        <v>5.4415191970538803</v>
      </c>
      <c r="H9" s="3">
        <v>60.231879904721694</v>
      </c>
      <c r="I9" s="3"/>
      <c r="J9" s="3"/>
      <c r="K9" s="4">
        <v>42.397428866002109</v>
      </c>
      <c r="L9" s="4"/>
      <c r="M9" s="4"/>
      <c r="N9" s="5">
        <v>5.3588673982017285</v>
      </c>
      <c r="O9" s="5"/>
      <c r="P9" s="5"/>
      <c r="Q9" s="7">
        <v>112.28987000533208</v>
      </c>
    </row>
    <row r="10" spans="1:19" x14ac:dyDescent="0.25">
      <c r="A10" s="11" t="s">
        <v>31</v>
      </c>
      <c r="B10" s="11" t="s">
        <v>32</v>
      </c>
      <c r="C10" s="12">
        <v>3</v>
      </c>
      <c r="D10" s="11" t="s">
        <v>21</v>
      </c>
      <c r="E10" s="11" t="s">
        <v>22</v>
      </c>
      <c r="F10" s="3">
        <v>3.6303248041652258</v>
      </c>
      <c r="G10" s="3">
        <v>0.40503197758712062</v>
      </c>
      <c r="H10" s="3">
        <v>4.0353567817523466</v>
      </c>
      <c r="I10" s="3">
        <f>AVERAGE(H10:H13)</f>
        <v>8.7619191923998304E+16</v>
      </c>
      <c r="J10" s="3">
        <f>_xlfn.STDEV.P(H10:H13)/SQRT(4)</f>
        <v>7.5880446065246864E+16</v>
      </c>
      <c r="K10" s="4">
        <v>5.8672659894773567</v>
      </c>
      <c r="L10" s="4">
        <f>AVERAGE(K10:K13)</f>
        <v>6.6099449646563331</v>
      </c>
      <c r="M10" s="4">
        <f>_xlfn.STDEV.P(K10:K13)/SQRT(4)</f>
        <v>1.336646793444243</v>
      </c>
      <c r="N10" s="5">
        <v>0.61829193367322299</v>
      </c>
      <c r="O10" s="5">
        <f>AVERAGE(N10:N13)</f>
        <v>0.88540925281541849</v>
      </c>
      <c r="P10" s="5">
        <f>_xlfn.STDEV.P(N10:N13)/SQRT(4)</f>
        <v>0.26744244571002734</v>
      </c>
      <c r="Q10" s="7">
        <v>8.505717999355813</v>
      </c>
      <c r="R10" s="7">
        <f>AVERAGE(Q10:Q13)</f>
        <v>9.7919655110509904E+16</v>
      </c>
      <c r="S10" s="7">
        <f>_xlfn.STDEV.P(Q10:Q13)/SQRT(4)</f>
        <v>8.4800908855512304E+16</v>
      </c>
    </row>
    <row r="11" spans="1:19" x14ac:dyDescent="0.25">
      <c r="A11" s="11" t="s">
        <v>33</v>
      </c>
      <c r="B11" s="11" t="s">
        <v>34</v>
      </c>
      <c r="C11" s="12">
        <v>9</v>
      </c>
      <c r="D11" s="11" t="s">
        <v>21</v>
      </c>
      <c r="E11" s="11" t="s">
        <v>22</v>
      </c>
      <c r="F11" s="3">
        <v>3.5047676769599322E+17</v>
      </c>
      <c r="G11" s="3">
        <v>1.4225080775217693</v>
      </c>
      <c r="H11" s="3">
        <v>3.5047676769599322E+17</v>
      </c>
      <c r="I11" s="3"/>
      <c r="J11" s="3"/>
      <c r="K11" s="4">
        <v>10.959275660278173</v>
      </c>
      <c r="L11" s="4"/>
      <c r="M11" s="4"/>
      <c r="N11" s="5">
        <v>1.8107406546546108</v>
      </c>
      <c r="O11" s="5"/>
      <c r="P11" s="5"/>
      <c r="Q11" s="7">
        <v>3.9167862044203962E+17</v>
      </c>
    </row>
    <row r="12" spans="1:19" x14ac:dyDescent="0.25">
      <c r="A12" s="11" t="s">
        <v>35</v>
      </c>
      <c r="B12" s="11" t="s">
        <v>34</v>
      </c>
      <c r="C12" s="12">
        <v>15</v>
      </c>
      <c r="D12" s="11" t="s">
        <v>21</v>
      </c>
      <c r="E12" s="11" t="s">
        <v>22</v>
      </c>
      <c r="F12" s="3">
        <v>4.259687190750852</v>
      </c>
      <c r="G12" s="3">
        <v>0.3876589389543893</v>
      </c>
      <c r="H12" s="3">
        <v>4.647346129705241</v>
      </c>
      <c r="I12" s="3"/>
      <c r="J12" s="3"/>
      <c r="K12" s="4">
        <v>5.9498112428041319</v>
      </c>
      <c r="L12" s="4"/>
      <c r="M12" s="4"/>
      <c r="N12" s="5">
        <v>0.54643728541415226</v>
      </c>
      <c r="O12" s="5"/>
      <c r="P12" s="5"/>
      <c r="Q12" s="7">
        <v>10.127450905302092</v>
      </c>
    </row>
    <row r="13" spans="1:19" x14ac:dyDescent="0.25">
      <c r="A13" s="11" t="s">
        <v>36</v>
      </c>
      <c r="B13" s="11" t="s">
        <v>34</v>
      </c>
      <c r="C13" s="12">
        <v>16</v>
      </c>
      <c r="D13" s="11" t="s">
        <v>21</v>
      </c>
      <c r="E13" s="11" t="s">
        <v>22</v>
      </c>
      <c r="F13" s="3">
        <v>4.2800142210605054</v>
      </c>
      <c r="G13" s="3">
        <v>0.39092341833595307</v>
      </c>
      <c r="H13" s="3">
        <v>4.6709376393964588</v>
      </c>
      <c r="I13" s="3"/>
      <c r="J13" s="3"/>
      <c r="K13" s="4">
        <v>3.6634269660656709</v>
      </c>
      <c r="L13" s="4"/>
      <c r="M13" s="4"/>
      <c r="N13" s="5">
        <v>0.5661671375196875</v>
      </c>
      <c r="O13" s="5"/>
      <c r="P13" s="5"/>
      <c r="Q13" s="7">
        <v>8.2887799300758456</v>
      </c>
    </row>
    <row r="14" spans="1:19" x14ac:dyDescent="0.25">
      <c r="A14" s="13" t="s">
        <v>37</v>
      </c>
      <c r="B14" s="13" t="s">
        <v>38</v>
      </c>
      <c r="C14" s="14">
        <v>4</v>
      </c>
      <c r="D14" s="13" t="s">
        <v>21</v>
      </c>
      <c r="E14" s="13" t="s">
        <v>22</v>
      </c>
      <c r="F14" s="3">
        <v>84.639112340328126</v>
      </c>
      <c r="G14" s="3">
        <v>7.0329989234710046</v>
      </c>
      <c r="H14" s="3">
        <v>91.672111263799124</v>
      </c>
      <c r="I14" s="3">
        <f>AVERAGE(H14:H17)</f>
        <v>51.003377959232417</v>
      </c>
      <c r="J14" s="3">
        <f>_xlfn.STDEV.P(H14:H17)/SQRT(4)</f>
        <v>16.17710681890793</v>
      </c>
      <c r="K14" s="4">
        <v>81.641729380067304</v>
      </c>
      <c r="L14" s="4">
        <f>AVERAGE(K14:K17)</f>
        <v>55.718501157073291</v>
      </c>
      <c r="M14" s="4">
        <f>_xlfn.STDEV.P(K14:K17)/SQRT(4)</f>
        <v>19.498023969102523</v>
      </c>
      <c r="N14" s="5">
        <v>16.293223478270541</v>
      </c>
      <c r="O14" s="5">
        <f>AVERAGE(N14:N17)</f>
        <v>11.731907910702667</v>
      </c>
      <c r="P14" s="5">
        <f>_xlfn.STDEV.P(N14:N17)/SQRT(4)</f>
        <v>4.8582090949358365</v>
      </c>
      <c r="Q14" s="7">
        <v>129.57006456385244</v>
      </c>
      <c r="R14" s="7">
        <f>AVERAGE(Q14:Q17)</f>
        <v>73.791387659074672</v>
      </c>
      <c r="S14" s="7">
        <f>_xlfn.STDEV.P(Q14:Q17)/SQRT(4)</f>
        <v>20.989031507654001</v>
      </c>
    </row>
    <row r="15" spans="1:19" x14ac:dyDescent="0.25">
      <c r="A15" s="13" t="s">
        <v>39</v>
      </c>
      <c r="B15" s="13" t="s">
        <v>38</v>
      </c>
      <c r="C15" s="14">
        <v>7</v>
      </c>
      <c r="D15" s="13" t="s">
        <v>21</v>
      </c>
      <c r="E15" s="13" t="s">
        <v>22</v>
      </c>
      <c r="F15" s="3">
        <v>32.956903343582859</v>
      </c>
      <c r="G15" s="3">
        <v>3.5318627737061479</v>
      </c>
      <c r="H15" s="3">
        <v>36.488766117289003</v>
      </c>
      <c r="I15" s="3"/>
      <c r="J15" s="3"/>
      <c r="K15" s="4">
        <v>30.586557613222986</v>
      </c>
      <c r="L15" s="4"/>
      <c r="M15" s="4"/>
      <c r="N15" s="5">
        <v>4.1459791531098489</v>
      </c>
      <c r="O15" s="5"/>
      <c r="P15" s="5"/>
      <c r="Q15" s="7">
        <v>72.718808881423456</v>
      </c>
    </row>
    <row r="16" spans="1:19" x14ac:dyDescent="0.25">
      <c r="A16" s="13" t="s">
        <v>40</v>
      </c>
      <c r="B16" s="13" t="s">
        <v>38</v>
      </c>
      <c r="C16" s="14">
        <v>11</v>
      </c>
      <c r="D16" s="13" t="s">
        <v>21</v>
      </c>
      <c r="E16" s="13" t="s">
        <v>22</v>
      </c>
      <c r="F16" s="3">
        <v>5.8702023030166188</v>
      </c>
      <c r="G16" s="3">
        <v>0.58754568332090573</v>
      </c>
      <c r="H16" s="3">
        <v>6.4577479863375249</v>
      </c>
      <c r="I16" s="3"/>
      <c r="J16" s="3"/>
      <c r="K16" s="4">
        <v>6.4412385207032372</v>
      </c>
      <c r="L16" s="4"/>
      <c r="M16" s="4"/>
      <c r="N16" s="5">
        <v>1.1052468299811493</v>
      </c>
      <c r="O16" s="5"/>
      <c r="P16" s="5"/>
      <c r="Q16" s="7">
        <v>11.510976188371172</v>
      </c>
    </row>
    <row r="17" spans="1:19" x14ac:dyDescent="0.25">
      <c r="A17" s="13" t="s">
        <v>41</v>
      </c>
      <c r="B17" s="13" t="s">
        <v>38</v>
      </c>
      <c r="C17" s="14">
        <v>20</v>
      </c>
      <c r="D17" s="13" t="s">
        <v>21</v>
      </c>
      <c r="E17" s="13" t="s">
        <v>22</v>
      </c>
      <c r="F17" s="3">
        <v>61.313224819125288</v>
      </c>
      <c r="G17" s="3">
        <v>8.0816616503787113</v>
      </c>
      <c r="H17" s="3">
        <v>69.394886469504002</v>
      </c>
      <c r="I17" s="3"/>
      <c r="J17" s="3"/>
      <c r="K17" s="4">
        <v>104.20447911429964</v>
      </c>
      <c r="L17" s="4"/>
      <c r="M17" s="4"/>
      <c r="N17" s="5">
        <v>25.383182181449126</v>
      </c>
      <c r="O17" s="5"/>
      <c r="P17" s="5"/>
      <c r="Q17" s="7">
        <v>81.365701002651605</v>
      </c>
    </row>
    <row r="18" spans="1:19" x14ac:dyDescent="0.25">
      <c r="A18" s="15" t="s">
        <v>42</v>
      </c>
      <c r="B18" s="15" t="s">
        <v>43</v>
      </c>
      <c r="C18" s="16">
        <v>5</v>
      </c>
      <c r="D18" s="15" t="s">
        <v>21</v>
      </c>
      <c r="E18" s="15" t="s">
        <v>22</v>
      </c>
      <c r="F18" s="3">
        <v>67.376839760852491</v>
      </c>
      <c r="G18" s="3">
        <v>7.8975860575743893</v>
      </c>
      <c r="H18" s="3">
        <v>75.274425818426877</v>
      </c>
      <c r="I18" s="3">
        <f>AVERAGE(H18:H21)</f>
        <v>111.15348887465551</v>
      </c>
      <c r="J18" s="3">
        <f>_xlfn.STDEV.P(H18:H21)/SQRT(4)</f>
        <v>67.034126270748089</v>
      </c>
      <c r="K18" s="4">
        <v>60.305600498405283</v>
      </c>
      <c r="L18" s="4">
        <f>AVERAGE(K18:K21)</f>
        <v>65.220788188455529</v>
      </c>
      <c r="M18" s="4">
        <f>_xlfn.STDEV.P(K18:K21)/SQRT(4)</f>
        <v>35.924852260345546</v>
      </c>
      <c r="N18" s="5">
        <v>11.894457454524229</v>
      </c>
      <c r="O18" s="5">
        <f>AVERAGE(N18:N21)</f>
        <v>11.853217780794694</v>
      </c>
      <c r="P18" s="5">
        <f>_xlfn.STDEV.P(N18:N21)/SQRT(4)</f>
        <v>5.2761090803361537</v>
      </c>
      <c r="Q18" s="7">
        <v>126.33864597717873</v>
      </c>
      <c r="R18" s="7">
        <f>AVERAGE(Q18:Q21)</f>
        <v>158.69520266274318</v>
      </c>
      <c r="S18" s="7">
        <f>_xlfn.STDEV.P(Q18:Q21)/SQRT(4)</f>
        <v>92.148870813203374</v>
      </c>
    </row>
    <row r="19" spans="1:19" x14ac:dyDescent="0.25">
      <c r="A19" s="15" t="s">
        <v>44</v>
      </c>
      <c r="B19" s="15" t="s">
        <v>43</v>
      </c>
      <c r="C19" s="16">
        <v>6</v>
      </c>
      <c r="D19" s="15" t="s">
        <v>21</v>
      </c>
      <c r="E19" s="15" t="s">
        <v>22</v>
      </c>
      <c r="F19" s="3">
        <v>313.97448548640813</v>
      </c>
      <c r="G19" s="3">
        <v>25.333141200384361</v>
      </c>
      <c r="H19" s="3">
        <v>339.3076266867925</v>
      </c>
      <c r="I19" s="3"/>
      <c r="J19" s="3"/>
      <c r="K19" s="4">
        <v>183.9692087440485</v>
      </c>
      <c r="L19" s="4"/>
      <c r="M19" s="4"/>
      <c r="N19" s="5">
        <v>28.968768900120125</v>
      </c>
      <c r="O19" s="5"/>
      <c r="P19" s="5"/>
      <c r="Q19" s="7">
        <v>468.7112107463326</v>
      </c>
    </row>
    <row r="20" spans="1:19" x14ac:dyDescent="0.25">
      <c r="A20" s="15" t="s">
        <v>45</v>
      </c>
      <c r="B20" s="15" t="s">
        <v>43</v>
      </c>
      <c r="C20" s="16">
        <v>13</v>
      </c>
      <c r="D20" s="15" t="s">
        <v>21</v>
      </c>
      <c r="E20" s="15" t="s">
        <v>22</v>
      </c>
      <c r="F20" s="3">
        <v>19.798248557795937</v>
      </c>
      <c r="G20" s="3">
        <v>1.1639372655225726</v>
      </c>
      <c r="H20" s="3">
        <v>20.96218582331851</v>
      </c>
      <c r="I20" s="3"/>
      <c r="J20" s="3"/>
      <c r="K20" s="4">
        <v>13.056605450941875</v>
      </c>
      <c r="L20" s="4"/>
      <c r="M20" s="4"/>
      <c r="N20" s="5">
        <v>1.6506754613519092</v>
      </c>
      <c r="O20" s="5"/>
      <c r="P20" s="5"/>
      <c r="Q20" s="7">
        <v>28.764150191204571</v>
      </c>
    </row>
    <row r="21" spans="1:19" x14ac:dyDescent="0.25">
      <c r="A21" s="15" t="s">
        <v>46</v>
      </c>
      <c r="B21" s="15" t="s">
        <v>43</v>
      </c>
      <c r="C21" s="16">
        <v>17</v>
      </c>
      <c r="D21" s="15" t="s">
        <v>21</v>
      </c>
      <c r="E21" s="15" t="s">
        <v>22</v>
      </c>
      <c r="F21" s="3">
        <v>8.4012181238180066</v>
      </c>
      <c r="G21" s="3">
        <v>0.66849904626612233</v>
      </c>
      <c r="H21" s="3">
        <v>9.0697171700841288</v>
      </c>
      <c r="I21" s="3"/>
      <c r="J21" s="3"/>
      <c r="K21" s="4">
        <v>3.5517380604264459</v>
      </c>
      <c r="L21" s="4"/>
      <c r="M21" s="4"/>
      <c r="N21" s="5">
        <v>4.8989693071825151</v>
      </c>
      <c r="O21" s="5"/>
      <c r="P21" s="5"/>
      <c r="Q21" s="7">
        <v>10.966803736256884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2025-01-12T14:29:18Z</dcterms:created>
  <dcterms:modified xsi:type="dcterms:W3CDTF">2025-01-12T14:31:54Z</dcterms:modified>
</cp:coreProperties>
</file>