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9.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0.xml" ContentType="application/vnd.openxmlformats-officedocument.themeOverrid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2.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3.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4.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5.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6.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7.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8.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9.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0.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1.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osper\OneDrive\Desktop\"/>
    </mc:Choice>
  </mc:AlternateContent>
  <xr:revisionPtr revIDLastSave="0" documentId="13_ncr:1_{F5830236-3C70-4F93-844E-812C7922E0E0}" xr6:coauthVersionLast="47" xr6:coauthVersionMax="47" xr10:uidLastSave="{00000000-0000-0000-0000-000000000000}"/>
  <bookViews>
    <workbookView xWindow="-108" yWindow="-108" windowWidth="23256" windowHeight="12456" activeTab="4" xr2:uid="{F69298D8-DA18-4387-B1E6-0FD3E7FCEAC0}"/>
  </bookViews>
  <sheets>
    <sheet name="Sheet1" sheetId="1" r:id="rId1"/>
    <sheet name="analysis" sheetId="3" r:id="rId2"/>
    <sheet name="dashboard" sheetId="5" r:id="rId3"/>
    <sheet name="dashboard 2" sheetId="6" r:id="rId4"/>
    <sheet name="clean_dataset" sheetId="2" r:id="rId5"/>
  </sheets>
  <definedNames>
    <definedName name="_xlcn.WorksheetConnection_Sales_v1.xlsxTable11" hidden="1">Table1[]</definedName>
    <definedName name="Slicer_Country">#N/A</definedName>
    <definedName name="Slicer_Month">#N/A</definedName>
  </definedNames>
  <calcPr calcId="191029"/>
  <pivotCaches>
    <pivotCache cacheId="582" r:id="rId6"/>
    <pivotCache cacheId="585" r:id="rId7"/>
    <pivotCache cacheId="603" r:id="rId8"/>
    <pivotCache cacheId="624" r:id="rId9"/>
    <pivotCache cacheId="645" r:id="rId10"/>
    <pivotCache cacheId="654" r:id="rId11"/>
    <pivotCache cacheId="657" r:id="rId12"/>
    <pivotCache cacheId="663" r:id="rId13"/>
    <pivotCache cacheId="1968" r:id="rId14"/>
    <pivotCache cacheId="1971" r:id="rId15"/>
    <pivotCache cacheId="1977" r:id="rId16"/>
    <pivotCache cacheId="1980" r:id="rId17"/>
    <pivotCache cacheId="1983" r:id="rId18"/>
    <pivotCache cacheId="1986" r:id="rId19"/>
    <pivotCache cacheId="1989" r:id="rId20"/>
    <pivotCache cacheId="1992" r:id="rId21"/>
    <pivotCache cacheId="1995" r:id="rId22"/>
    <pivotCache cacheId="1998" r:id="rId23"/>
    <pivotCache cacheId="2001" r:id="rId24"/>
    <pivotCache cacheId="2004" r:id="rId25"/>
    <pivotCache cacheId="2007" r:id="rId26"/>
    <pivotCache cacheId="2010" r:id="rId27"/>
    <pivotCache cacheId="2013" r:id="rId28"/>
    <pivotCache cacheId="2016" r:id="rId29"/>
    <pivotCache cacheId="2019" r:id="rId30"/>
    <pivotCache cacheId="2022" r:id="rId31"/>
    <pivotCache cacheId="2025" r:id="rId32"/>
    <pivotCache cacheId="2028" r:id="rId33"/>
    <pivotCache cacheId="2031" r:id="rId34"/>
    <pivotCache cacheId="2034" r:id="rId35"/>
    <pivotCache cacheId="2055" r:id="rId36"/>
  </pivotCaches>
  <extLst>
    <ext xmlns:x14="http://schemas.microsoft.com/office/spreadsheetml/2009/9/main" uri="{876F7934-8845-4945-9796-88D515C7AA90}">
      <x14:pivotCaches>
        <pivotCache cacheId="84" r:id="rId37"/>
      </x14:pivotCaches>
    </ext>
    <ext xmlns:x14="http://schemas.microsoft.com/office/spreadsheetml/2009/9/main" uri="{BBE1A952-AA13-448e-AADC-164F8A28A991}">
      <x14:slicerCaches>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_v1.xlsx!Table1"/>
          <x15:modelTable id="Calendar" name="Calendar" connection="Connection"/>
        </x15:modelTables>
        <x15:modelRelationships>
          <x15:modelRelationship fromTable="Table1"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0" i="3" l="1"/>
  <c r="A133" i="3"/>
  <c r="A132" i="3"/>
  <c r="A131" i="3"/>
  <c r="A134" i="3"/>
  <c r="B133" i="3"/>
  <c r="B132" i="3"/>
  <c r="B131" i="3"/>
  <c r="B130" i="3"/>
  <c r="B134" i="3"/>
  <c r="BD16" i="3"/>
  <c r="BB16" i="3"/>
  <c r="AZ16" i="3"/>
  <c r="AX16" i="3"/>
  <c r="AV16" i="3"/>
  <c r="AT16" i="3"/>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N2" i="2"/>
  <c r="N3" i="2"/>
  <c r="N4" i="2"/>
  <c r="N5" i="2"/>
  <c r="N6" i="2"/>
  <c r="N7" i="2"/>
  <c r="T16" i="2" s="1"/>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B66" i="3"/>
  <c r="A66" i="3"/>
  <c r="B65" i="3"/>
  <c r="A65" i="3"/>
  <c r="B64" i="3"/>
  <c r="A64" i="3"/>
  <c r="B63" i="3"/>
  <c r="A63" i="3"/>
  <c r="B62" i="3"/>
  <c r="A62" i="3"/>
  <c r="B61" i="3"/>
  <c r="A61" i="3"/>
  <c r="EW32" i="3"/>
  <c r="EV32" i="3"/>
  <c r="EU32" i="3"/>
  <c r="ET32" i="3"/>
  <c r="ES32" i="3"/>
  <c r="ER32" i="3"/>
  <c r="T1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063A83-DD25-4DB1-A256-B6E10BA8A0BB}" name="Connection" type="104" refreshedVersion="0" background="1">
    <extLst>
      <ext xmlns:x15="http://schemas.microsoft.com/office/spreadsheetml/2010/11/main" uri="{DE250136-89BD-433C-8126-D09CA5730AF9}">
        <x15:connection id="Calendar"/>
      </ext>
    </extLst>
  </connection>
  <connection id="2" xr16:uid="{A3ADBA19-CCBA-4006-B069-51D639D9A0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804574A-44D6-4A3A-AE1D-009BB5C74F88}" name="WorksheetConnection_Sales_v1.xlsx!Table1" type="102" refreshedVersion="8" minRefreshableVersion="5">
    <extLst>
      <ext xmlns:x15="http://schemas.microsoft.com/office/spreadsheetml/2010/11/main" uri="{DE250136-89BD-433C-8126-D09CA5730AF9}">
        <x15:connection id="Table1" autoDelete="1">
          <x15:rangePr sourceName="_xlcn.WorksheetConnection_Sales_v1.xlsxTable11"/>
        </x15:connection>
      </ext>
    </extLst>
  </connection>
</connections>
</file>

<file path=xl/sharedStrings.xml><?xml version="1.0" encoding="utf-8"?>
<sst xmlns="http://schemas.openxmlformats.org/spreadsheetml/2006/main" count="6546" uniqueCount="95">
  <si>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</si>
  <si>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</si>
  <si>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</si>
  <si>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</si>
  <si>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</si>
  <si>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</si>
  <si>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</si>
  <si>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</si>
  <si>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</si>
  <si>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</si>
  <si>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</si>
  <si>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</si>
  <si>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</si>
  <si>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</si>
  <si>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</si>
  <si>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</si>
  <si>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</si>
  <si>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</si>
  <si>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</si>
  <si>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</si>
  <si>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</si>
  <si>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</si>
  <si>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</si>
  <si>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</si>
  <si>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</si>
  <si>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</si>
  <si>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</si>
  <si>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</si>
  <si>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</si>
  <si>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</si>
  <si>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</si>
  <si>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</si>
  <si>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</si>
  <si>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</si>
  <si>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</si>
  <si>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</si>
  <si>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USA</t>
  </si>
  <si>
    <t>Montana</t>
  </si>
  <si>
    <t>August</t>
  </si>
  <si>
    <t>July</t>
  </si>
  <si>
    <t>Medium</t>
  </si>
  <si>
    <t>January</t>
  </si>
  <si>
    <t>May</t>
  </si>
  <si>
    <t>High</t>
  </si>
  <si>
    <t>Midmarket</t>
  </si>
  <si>
    <t>Channel Partners</t>
  </si>
  <si>
    <t>Enterprise</t>
  </si>
  <si>
    <t>Small Business</t>
  </si>
  <si>
    <t>sales</t>
  </si>
  <si>
    <t>clean_cogs</t>
  </si>
  <si>
    <t>Row Labels</t>
  </si>
  <si>
    <t>Total Sales</t>
  </si>
  <si>
    <t>Total Units Sold</t>
  </si>
  <si>
    <t>Total Profit</t>
  </si>
  <si>
    <t>Total Discounts</t>
  </si>
  <si>
    <t>loss</t>
  </si>
  <si>
    <t>Total Loss</t>
  </si>
  <si>
    <t>Total COGS</t>
  </si>
  <si>
    <t>Jan</t>
  </si>
  <si>
    <t>Feb</t>
  </si>
  <si>
    <t>Mar</t>
  </si>
  <si>
    <t>Apr</t>
  </si>
  <si>
    <t>Jun</t>
  </si>
  <si>
    <t>Jul</t>
  </si>
  <si>
    <t>Aug</t>
  </si>
  <si>
    <t>Sep</t>
  </si>
  <si>
    <t>Oct</t>
  </si>
  <si>
    <t>Nov</t>
  </si>
  <si>
    <t>Dec</t>
  </si>
  <si>
    <t>Sales MoM</t>
  </si>
  <si>
    <t>COGS MoM</t>
  </si>
  <si>
    <t>US MoM</t>
  </si>
  <si>
    <t>D MoM</t>
  </si>
  <si>
    <t>L MoM</t>
  </si>
  <si>
    <t>profit/loss</t>
  </si>
  <si>
    <t>profit</t>
  </si>
  <si>
    <t>P MoM</t>
  </si>
  <si>
    <t>Total Discounts Gen</t>
  </si>
  <si>
    <t>Total Profit Generated</t>
  </si>
  <si>
    <t>Total Cost Of Goods</t>
  </si>
  <si>
    <t>Total Sales Generated</t>
  </si>
  <si>
    <t>Total Loss Generated</t>
  </si>
  <si>
    <t>KPIs</t>
  </si>
  <si>
    <t>Sales by Country</t>
  </si>
  <si>
    <t>Sales by Products</t>
  </si>
  <si>
    <t>Monthly Trend on Sales</t>
  </si>
  <si>
    <t>Sales by Segments</t>
  </si>
  <si>
    <t>Discounts by Discount Bands</t>
  </si>
  <si>
    <t>Losses by Products</t>
  </si>
  <si>
    <t>Units Sold by Segments</t>
  </si>
  <si>
    <t>Units Sold by Products</t>
  </si>
  <si>
    <t>Monthly Trend on Profit</t>
  </si>
  <si>
    <t>Profit and Sales by Discounts Band</t>
  </si>
  <si>
    <t>Profit by Products</t>
  </si>
  <si>
    <t>Losses by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</si>
</sst>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43" formatCode="_(* #,##0.00_);_(* \(#,##0.00\);_(* &quot;-&quot;??_);_(@_)"/>
    <numFmt numFmtId="164" formatCode="\$#,##0;\(\$#,##0\);\$#,##0"/>
    <numFmt numFmtId="165" formatCode="\$#,##0.###############;\(\$#,##0.###############\);\$#,##0.###############"/>
    <numFmt numFmtId="166" formatCode="_(* #,##0_);_(* \(#,##0\);_(* &quot;-&quot;??_);_(@_)"/>
    <numFmt numFmtId="167" formatCode="&quot;$&quot;#,##0"/>
    <numFmt numFmtId="168" formatCode="[&gt;=1000000]&quot;$&quot;0.00,,\ \M;&quot;$&quot;0.00,\ \K"/>
    <numFmt numFmtId="169" formatCode="[&gt;=1000000]0.00,,\ \M;&quot;$&quot;0.00,\ \K"/>
    <numFmt numFmtId="170" formatCode="&quot;$&quot;#,##0.00"/>
    <numFmt numFmtId="171" formatCode="[&lt;=-1000000]\-&quot;$&quot;#,##0.00,,\ &quot;M&quot;\ ;[&lt;=-1000]\-&quot;$&quot;#,##0.00,\ &quot;K&quot;;&quot;$&quot;#,##0.00"/>
  </numFmts>
  <fonts count="8" x14ac:knownFonts="1">
    <font>
      <sz val="11"/>
      <color theme="1"/>
      <name val="Calibri"/>
      <family val="2"/>
      <scheme val="minor"/>
    </font>
    <font>
      <sz val="11"/>
      <color indexed="8"/>
      <name val="Calibri"/>
      <family val="2"/>
    </font>
    <font>
      <sz val="11"/>
      <color theme="1"/>
      <name val="Calibri"/>
      <family val="2"/>
      <scheme val="minor"/>
    </font>
    <font>
      <b/>
      <sz val="11"/>
      <color rgb="FF000000"/>
      <name val="Calibri"/>
      <family val="2"/>
    </font>
    <font>
      <b/>
      <sz val="20"/>
      <color theme="0"/>
      <name val="Candara"/>
      <family val="2"/>
    </font>
    <font>
      <sz val="11"/>
      <color theme="0"/>
      <name val="Calibri Light"/>
      <family val="2"/>
      <scheme val="maj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9C2020"/>
        <bgColor indexed="64"/>
      </patternFill>
    </fill>
    <fill>
      <patternFill patternType="solid">
        <fgColor theme="0"/>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31">
    <xf numFmtId="0" fontId="0" fillId="0" borderId="0" xfId="0"/>
    <xf numFmtId="0" fontId="1" fillId="0" borderId="0" xfId="0" applyFont="1"/>
    <xf numFmtId="164" fontId="1" fillId="0" borderId="0" xfId="0" applyNumberFormat="1" applyFont="1"/>
    <xf numFmtId="165" fontId="1" fillId="0" borderId="0" xfId="0" applyNumberFormat="1" applyFont="1"/>
    <xf numFmtId="14" fontId="1" fillId="0" borderId="0" xfId="0" applyNumberFormat="1" applyFont="1"/>
    <xf numFmtId="1" fontId="1" fillId="0" borderId="0" xfId="0" applyNumberFormat="1" applyFont="1"/>
    <xf numFmtId="166" fontId="1" fillId="0" borderId="0" xfId="1" applyNumberFormat="1" applyFont="1"/>
    <xf numFmtId="166" fontId="0" fillId="0" borderId="0" xfId="1" applyNumberFormat="1" applyFont="1"/>
    <xf numFmtId="167" fontId="1" fillId="0" borderId="0" xfId="0" applyNumberFormat="1" applyFont="1"/>
    <xf numFmtId="167" fontId="0" fillId="0" borderId="0" xfId="0" applyNumberFormat="1"/>
    <xf numFmtId="167" fontId="3" fillId="0" borderId="0" xfId="0" applyNumberFormat="1" applyFont="1"/>
    <xf numFmtId="167" fontId="3" fillId="0" borderId="0" xfId="2" applyNumberFormat="1" applyFont="1"/>
    <xf numFmtId="167" fontId="1" fillId="0" borderId="0" xfId="2" applyNumberFormat="1" applyFont="1"/>
    <xf numFmtId="167" fontId="0" fillId="0" borderId="0" xfId="2" applyNumberFormat="1" applyFon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2" borderId="0" xfId="0" applyFill="1"/>
    <xf numFmtId="170" fontId="0" fillId="0" borderId="0" xfId="0" applyNumberFormat="1"/>
    <xf numFmtId="168" fontId="4" fillId="3" borderId="0" xfId="0" applyNumberFormat="1" applyFont="1" applyFill="1" applyAlignment="1">
      <alignment horizontal="left" vertical="center"/>
    </xf>
    <xf numFmtId="0" fontId="4" fillId="3" borderId="0" xfId="0" applyFont="1" applyFill="1" applyAlignment="1">
      <alignment horizontal="left" vertical="center"/>
    </xf>
    <xf numFmtId="169" fontId="4" fillId="3" borderId="0" xfId="0" applyNumberFormat="1" applyFont="1" applyFill="1" applyAlignment="1">
      <alignment horizontal="left" vertical="center"/>
    </xf>
    <xf numFmtId="168" fontId="5" fillId="3" borderId="0" xfId="0" applyNumberFormat="1" applyFont="1" applyFill="1" applyAlignment="1">
      <alignment horizontal="left" vertical="center"/>
    </xf>
    <xf numFmtId="171" fontId="0" fillId="0" borderId="0" xfId="0" applyNumberFormat="1"/>
    <xf numFmtId="171" fontId="4" fillId="3" borderId="0" xfId="0" applyNumberFormat="1" applyFont="1" applyFill="1" applyAlignment="1">
      <alignment horizontal="left" vertical="center"/>
    </xf>
    <xf numFmtId="0" fontId="6" fillId="0" borderId="0" xfId="0" applyFont="1"/>
    <xf numFmtId="168" fontId="7" fillId="4" borderId="0" xfId="0" applyNumberFormat="1" applyFont="1" applyFill="1" applyAlignment="1">
      <alignment horizontal="left" vertical="center"/>
    </xf>
    <xf numFmtId="0" fontId="7" fillId="4" borderId="0" xfId="0" applyFont="1" applyFill="1" applyAlignment="1">
      <alignment horizontal="left" vertical="center"/>
    </xf>
    <xf numFmtId="169" fontId="7" fillId="4" borderId="0" xfId="0" applyNumberFormat="1" applyFont="1" applyFill="1" applyAlignment="1">
      <alignment horizontal="left" vertical="center"/>
    </xf>
    <xf numFmtId="171" fontId="7" fillId="4" borderId="0" xfId="0" applyNumberFormat="1" applyFont="1" applyFill="1" applyAlignment="1">
      <alignment horizontal="left" vertical="center"/>
    </xf>
  </cellXfs>
  <cellStyles count="3">
    <cellStyle name="Comma" xfId="1" builtinId="3"/>
    <cellStyle name="Currency" xfId="2" builtinId="4"/>
    <cellStyle name="Normal" xfId="0" builtinId="0"/>
  </cellStyles>
  <dxfs count="55">
    <dxf>
      <numFmt numFmtId="171" formatCode="[&lt;=-1000000]\-&quot;$&quot;#,##0.00,,\ &quot;M&quot;\ ;[&lt;=-1000]\-&quot;$&quot;#,##0.00,\ &quot;K&quot;;&quot;$&quot;#,##0.00"/>
    </dxf>
    <dxf>
      <numFmt numFmtId="171" formatCode="[&lt;=-1000000]\-&quot;$&quot;#,##0.00,,\ &quot;M&quot;\ ;[&lt;=-1000]\-&quot;$&quot;#,##0.00,\ &quot;K&quot;;&quot;$&quot;#,##0.00"/>
    </dxf>
    <dxf>
      <numFmt numFmtId="171" formatCode="[&lt;=-1000000]\-&quot;$&quot;#,##0.00,,\ &quot;M&quot;\ ;[&lt;=-1000]\-&quot;$&quot;#,##0.00,\ &quot;K&quot;;&quot;$&quot;#,##0.00"/>
    </dxf>
    <dxf>
      <numFmt numFmtId="171" formatCode="[&lt;=-1000000]\-&quot;$&quot;#,##0.00,,\ &quot;M&quot;\ ;[&lt;=-1000]\-&quot;$&quot;#,##0.00,\ &quot;K&quot;;&quot;$&quot;#,##0.00"/>
    </dxf>
    <dxf>
      <numFmt numFmtId="171" formatCode="[&lt;=-1000000]\-&quot;$&quot;#,##0.00,,\ &quot;M&quot;\ ;[&lt;=-1000]\-&quot;$&quot;#,##0.00,\ &quot;K&quot;;&quot;$&quot;#,##0.00"/>
    </dxf>
    <dxf>
      <numFmt numFmtId="168" formatCode="[&gt;=1000000]&quot;$&quot;0.00,,\ \M;&quot;$&quot;0.00,\ \K"/>
    </dxf>
    <dxf>
      <numFmt numFmtId="168" formatCode="[&gt;=1000000]&quot;$&quot;0.00,,\ \M;&quot;$&quot;0.00,\ \K"/>
    </dxf>
    <dxf>
      <fill>
        <patternFill>
          <bgColor rgb="FFFF0000"/>
        </patternFill>
      </fill>
    </dxf>
    <dxf>
      <font>
        <b val="0"/>
        <i val="0"/>
        <strike val="0"/>
        <condense val="0"/>
        <extend val="0"/>
        <outline val="0"/>
        <shadow val="0"/>
        <u val="none"/>
        <vertAlign val="baseline"/>
        <sz val="11"/>
        <color indexed="8"/>
        <name val="Calibri"/>
        <family val="2"/>
        <scheme val="none"/>
      </font>
      <numFmt numFmtId="19" formatCode="m/d/yyyy"/>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numFmt numFmtId="165" formatCode="\$#,##0.###############;\(\$#,##0.###############\);\$#,##0.###############"/>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numFmt numFmtId="167" formatCode="&quot;$&quot;#,##0"/>
    </dxf>
    <dxf>
      <font>
        <b val="0"/>
        <i val="0"/>
        <strike val="0"/>
        <condense val="0"/>
        <extend val="0"/>
        <outline val="0"/>
        <shadow val="0"/>
        <u val="none"/>
        <vertAlign val="baseline"/>
        <sz val="11"/>
        <color indexed="8"/>
        <name val="Calibri"/>
        <family val="2"/>
        <scheme val="none"/>
      </font>
      <numFmt numFmtId="166" formatCode="_(* #,##0_);_(* \(#,##0\);_(* &quot;-&quot;??_);_(@_)"/>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70" formatCode="&quot;$&quot;#,##0.00"/>
    </dxf>
    <dxf>
      <numFmt numFmtId="170" formatCode="&quot;$&quot;#,##0.00"/>
    </dxf>
    <dxf>
      <numFmt numFmtId="168" formatCode="[&gt;=1000000]&quot;$&quot;0.00,,\ \M;&quot;$&quot;0.00,\ \K"/>
    </dxf>
    <dxf>
      <numFmt numFmtId="169" formatCode="[&gt;=1000000]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9" formatCode="[&gt;=1000000]0.00,,\ \M;&quot;$&quot;0.00,\ \K"/>
    </dxf>
    <dxf>
      <numFmt numFmtId="168" formatCode="[&gt;=1000000]&quot;$&quot;0.00,,\ \M;&quot;$&quot;0.00,\ \K"/>
    </dxf>
    <dxf>
      <numFmt numFmtId="170" formatCode="&quot;$&quot;#,##0.00"/>
    </dxf>
    <dxf>
      <numFmt numFmtId="170" formatCode="&quot;$&quot;#,##0.00"/>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numFmt numFmtId="168" formatCode="[&gt;=1000000]&quot;$&quot;0.00,,\ \M;&quot;$&quot;0.00,\ \K"/>
    </dxf>
    <dxf>
      <font>
        <b/>
        <i val="0"/>
        <sz val="10"/>
        <color theme="1"/>
        <name val="Century Gothic"/>
        <family val="2"/>
        <scheme val="none"/>
      </font>
      <fill>
        <patternFill>
          <bgColor rgb="FFFBEBEB"/>
        </patternFill>
      </fill>
      <border diagonalUp="0" diagonalDown="0">
        <left/>
        <right/>
        <top/>
        <bottom/>
        <vertical/>
        <horizontal/>
      </border>
    </dxf>
  </dxfs>
  <tableStyles count="1" defaultTableStyle="TableStyleMedium2" defaultPivotStyle="PivotStyleLight16">
    <tableStyle name="Slicer Style 1" pivot="0" table="0" count="3" xr9:uid="{7A9F1C78-0716-44D9-84CE-9992DA09F34D}">
      <tableStyleElement type="wholeTable" dxfId="54"/>
    </tableStyle>
  </tableStyles>
  <colors>
    <mruColors>
      <color rgb="FFE37D7D"/>
      <color rgb="FFC62828"/>
      <color rgb="FFE57373"/>
      <color rgb="FFD32F2F"/>
      <color rgb="FFFBEBEB"/>
      <color rgb="FF9C2020"/>
    </mruColors>
  </colors>
  <extLst>
    <ext xmlns:x14="http://schemas.microsoft.com/office/spreadsheetml/2009/9/main" uri="{46F421CA-312F-682f-3DD2-61675219B42D}">
      <x14:dxfs count="2">
        <dxf>
          <fill>
            <patternFill>
              <bgColor theme="0" tint="-0.24994659260841701"/>
            </patternFill>
          </fill>
        </dxf>
        <dxf>
          <font>
            <color theme="0"/>
          </font>
          <fill>
            <patternFill>
              <bgColor rgb="FF9C202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ivotCacheDefinition" Target="pivotCache/pivotCacheDefinition24.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ivotCacheDefinition" Target="pivotCache/pivotCacheDefinition27.xml"/><Relationship Id="rId37" Type="http://schemas.openxmlformats.org/officeDocument/2006/relationships/pivotCacheDefinition" Target="pivotCache/pivotCacheDefinition32.xml"/><Relationship Id="rId40" Type="http://schemas.openxmlformats.org/officeDocument/2006/relationships/theme" Target="theme/theme1.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66"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openxmlformats.org/officeDocument/2006/relationships/pivotCacheDefinition" Target="pivotCache/pivotCacheDefinition30.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pivotCacheDefinition" Target="pivotCache/pivotCacheDefinition28.xml"/><Relationship Id="rId38" Type="http://schemas.microsoft.com/office/2007/relationships/slicerCache" Target="slicerCaches/slicerCache1.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5.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pivotCacheDefinition" Target="pivotCache/pivotCacheDefinition31.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5.xml"/><Relationship Id="rId31" Type="http://schemas.openxmlformats.org/officeDocument/2006/relationships/pivotCacheDefinition" Target="pivotCache/pivotCacheDefinition26.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microsoft.com/office/2007/relationships/slicerCache" Target="slicerCaches/slicerCache2.xml"/><Relationship Id="rId34" Type="http://schemas.openxmlformats.org/officeDocument/2006/relationships/pivotCacheDefinition" Target="pivotCache/pivotCacheDefinition29.xml"/><Relationship Id="rId50" Type="http://schemas.openxmlformats.org/officeDocument/2006/relationships/customXml" Target="../customXml/item5.xml"/><Relationship Id="rId55"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ysClr val="windowText" lastClr="000000"/>
            </a:solidFill>
            <a:round/>
          </a:ln>
          <a:effectLst/>
        </c:spPr>
        <c:marker>
          <c:symbol val="circle"/>
          <c:size val="7"/>
          <c:spPr>
            <a:solidFill>
              <a:sysClr val="windowText" lastClr="00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Century Gothic" panose="020B0502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cmpd="sng">
            <a:solidFill>
              <a:sysClr val="windowText" lastClr="000000"/>
            </a:solidFill>
            <a:prstDash val="sysDot"/>
            <a:round/>
          </a:ln>
          <a:effectLst/>
        </c:spPr>
        <c:marker>
          <c:symbol val="circle"/>
          <c:size val="6"/>
          <c:spPr>
            <a:solidFill>
              <a:sysClr val="windowText" lastClr="00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cmpd="sng">
            <a:solidFill>
              <a:srgbClr val="FF0000"/>
            </a:solidFill>
            <a:prstDash val="sysDot"/>
            <a:round/>
          </a:ln>
          <a:effectLst/>
        </c:spPr>
        <c:marker>
          <c:symbol val="circle"/>
          <c:size val="6"/>
          <c:spPr>
            <a:solidFill>
              <a:sysClr val="windowText" lastClr="000000"/>
            </a:solidFill>
            <a:ln w="9525">
              <a:noFill/>
            </a:ln>
            <a:effectLst/>
          </c:spPr>
        </c:marker>
      </c:pivotFmt>
      <c:pivotFmt>
        <c:idx val="11"/>
        <c:spPr>
          <a:solidFill>
            <a:schemeClr val="accent1"/>
          </a:solidFill>
          <a:ln w="28575" cap="rnd" cmpd="sng">
            <a:solidFill>
              <a:srgbClr val="FF0000"/>
            </a:solidFill>
            <a:prstDash val="sysDot"/>
            <a:round/>
          </a:ln>
          <a:effectLst/>
        </c:spPr>
        <c:marker>
          <c:symbol val="circle"/>
          <c:size val="6"/>
          <c:spPr>
            <a:solidFill>
              <a:sysClr val="windowText" lastClr="000000"/>
            </a:solidFill>
            <a:ln w="9525">
              <a:noFill/>
            </a:ln>
            <a:effectLst/>
          </c:spPr>
        </c:marker>
      </c:pivotFmt>
      <c:pivotFmt>
        <c:idx val="12"/>
        <c:spPr>
          <a:solidFill>
            <a:schemeClr val="accent1"/>
          </a:solidFill>
          <a:ln w="28575" cap="rnd" cmpd="sng">
            <a:solidFill>
              <a:srgbClr val="FF0000"/>
            </a:solidFill>
            <a:prstDash val="sysDot"/>
            <a:round/>
          </a:ln>
          <a:effectLst/>
        </c:spPr>
        <c:marker>
          <c:symbol val="circle"/>
          <c:size val="6"/>
          <c:spPr>
            <a:solidFill>
              <a:sysClr val="windowText" lastClr="000000"/>
            </a:solidFill>
            <a:ln w="9525">
              <a:noFill/>
            </a:ln>
            <a:effectLst/>
          </c:spPr>
        </c:marker>
      </c:pivotFmt>
      <c:pivotFmt>
        <c:idx val="13"/>
        <c:spPr>
          <a:ln w="19050" cap="rnd">
            <a:solidFill>
              <a:sysClr val="windowText" lastClr="000000"/>
            </a:solidFill>
            <a:prstDash val="sysDot"/>
            <a:round/>
          </a:ln>
          <a:effectLst/>
        </c:spPr>
        <c:marker>
          <c:symbol val="circle"/>
          <c:size val="6"/>
          <c:spPr>
            <a:solidFill>
              <a:srgbClr val="D32F2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analysis!$B$22</c:f>
              <c:strCache>
                <c:ptCount val="1"/>
                <c:pt idx="0">
                  <c:v>Total</c:v>
                </c:pt>
              </c:strCache>
            </c:strRef>
          </c:tx>
          <c:spPr>
            <a:ln w="28575" cap="rnd">
              <a:solidFill>
                <a:sysClr val="windowText" lastClr="000000"/>
              </a:solidFill>
              <a:round/>
            </a:ln>
            <a:effectLst/>
          </c:spPr>
          <c:marker>
            <c:symbol val="circle"/>
            <c:size val="7"/>
            <c:spPr>
              <a:solidFill>
                <a:sysClr val="windowText" lastClr="00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Century Gothic" panose="020B0502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analysis!$B$23:$B$34</c:f>
              <c:numCache>
                <c:formatCode>[&gt;=1000000]"$"0.00,,\ \M;"$"0.00,\ \K</c:formatCode>
                <c:ptCount val="12"/>
                <c:pt idx="0">
                  <c:v>6607761.6799999997</c:v>
                </c:pt>
                <c:pt idx="1">
                  <c:v>7297531.3900000006</c:v>
                </c:pt>
                <c:pt idx="2">
                  <c:v>5586859.8699999992</c:v>
                </c:pt>
                <c:pt idx="3">
                  <c:v>6964775.0700000003</c:v>
                </c:pt>
                <c:pt idx="4">
                  <c:v>6210211.0600000005</c:v>
                </c:pt>
                <c:pt idx="5">
                  <c:v>9518893.8199999966</c:v>
                </c:pt>
                <c:pt idx="6">
                  <c:v>8102920.1800000016</c:v>
                </c:pt>
                <c:pt idx="7">
                  <c:v>5864622.4199999999</c:v>
                </c:pt>
                <c:pt idx="8">
                  <c:v>10882697.27</c:v>
                </c:pt>
                <c:pt idx="9">
                  <c:v>21671431.019999996</c:v>
                </c:pt>
                <c:pt idx="10">
                  <c:v>12651417.499999996</c:v>
                </c:pt>
                <c:pt idx="11">
                  <c:v>17367228.979999997</c:v>
                </c:pt>
              </c:numCache>
            </c:numRef>
          </c:val>
          <c:smooth val="1"/>
          <c:extLst>
            <c:ext xmlns:c16="http://schemas.microsoft.com/office/drawing/2014/chart" uri="{C3380CC4-5D6E-409C-BE32-E72D297353CC}">
              <c16:uniqueId val="{00000000-71AC-492A-8145-45F406B85621}"/>
            </c:ext>
          </c:extLst>
        </c:ser>
        <c:dLbls>
          <c:dLblPos val="t"/>
          <c:showLegendKey val="0"/>
          <c:showVal val="1"/>
          <c:showCatName val="0"/>
          <c:showSerName val="0"/>
          <c:showPercent val="0"/>
          <c:showBubbleSize val="0"/>
        </c:dLbls>
        <c:marker val="1"/>
        <c:smooth val="0"/>
        <c:axId val="1604635727"/>
        <c:axId val="1604636687"/>
      </c:lineChart>
      <c:catAx>
        <c:axId val="1604635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Text" lastClr="000000"/>
          </a:solidFill>
          <a:ln w="15875">
            <a:solidFill>
              <a:srgbClr val="C6282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719510548359114E-2"/>
          <c:y val="1.8145164170873154E-2"/>
          <c:w val="0.97256097890328164"/>
          <c:h val="0.8246777090230043"/>
        </c:manualLayout>
      </c:layout>
      <c:barChart>
        <c:barDir val="col"/>
        <c:grouping val="clustered"/>
        <c:varyColors val="0"/>
        <c:ser>
          <c:idx val="0"/>
          <c:order val="0"/>
          <c:tx>
            <c:strRef>
              <c:f>analysis!$B$5</c:f>
              <c:strCache>
                <c:ptCount val="1"/>
                <c:pt idx="0">
                  <c:v>Total</c:v>
                </c:pt>
              </c:strCache>
            </c:strRef>
          </c:tx>
          <c:spPr>
            <a:solidFill>
              <a:sysClr val="windowText" lastClr="000000"/>
            </a:solidFill>
            <a:ln w="15875">
              <a:solidFill>
                <a:srgbClr val="C6282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analysis!$A$6:$A$10</c:f>
              <c:strCache>
                <c:ptCount val="5"/>
                <c:pt idx="0">
                  <c:v>USA</c:v>
                </c:pt>
                <c:pt idx="1">
                  <c:v>Canada</c:v>
                </c:pt>
                <c:pt idx="2">
                  <c:v>France</c:v>
                </c:pt>
                <c:pt idx="3">
                  <c:v>Germany</c:v>
                </c:pt>
                <c:pt idx="4">
                  <c:v>Mexico</c:v>
                </c:pt>
              </c:strCache>
            </c:strRef>
          </c:cat>
          <c:val>
            <c:numRef>
              <c:f>analysis!$B$6:$B$10</c:f>
              <c:numCache>
                <c:formatCode>[&gt;=1000000]"$"0.00,,\ \M;"$"0.00,\ \K</c:formatCode>
                <c:ptCount val="5"/>
                <c:pt idx="0">
                  <c:v>25029830.165000007</c:v>
                </c:pt>
                <c:pt idx="1">
                  <c:v>24887654.88499999</c:v>
                </c:pt>
                <c:pt idx="2">
                  <c:v>24354172.280000009</c:v>
                </c:pt>
                <c:pt idx="3">
                  <c:v>23505340.820000004</c:v>
                </c:pt>
                <c:pt idx="4">
                  <c:v>20949352.109999992</c:v>
                </c:pt>
              </c:numCache>
            </c:numRef>
          </c:val>
          <c:extLst>
            <c:ext xmlns:c16="http://schemas.microsoft.com/office/drawing/2014/chart" uri="{C3380CC4-5D6E-409C-BE32-E72D297353CC}">
              <c16:uniqueId val="{00000000-E813-4970-8548-D266640FD249}"/>
            </c:ext>
          </c:extLst>
        </c:ser>
        <c:dLbls>
          <c:dLblPos val="outEnd"/>
          <c:showLegendKey val="0"/>
          <c:showVal val="1"/>
          <c:showCatName val="0"/>
          <c:showSerName val="0"/>
          <c:showPercent val="0"/>
          <c:showBubbleSize val="0"/>
        </c:dLbls>
        <c:gapWidth val="81"/>
        <c:axId val="1762158927"/>
        <c:axId val="1762159407"/>
      </c:barChart>
      <c:catAx>
        <c:axId val="17621589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762159407"/>
        <c:crosses val="autoZero"/>
        <c:auto val="1"/>
        <c:lblAlgn val="ctr"/>
        <c:lblOffset val="100"/>
        <c:noMultiLvlLbl val="0"/>
      </c:catAx>
      <c:valAx>
        <c:axId val="1762159407"/>
        <c:scaling>
          <c:orientation val="minMax"/>
        </c:scaling>
        <c:delete val="1"/>
        <c:axPos val="l"/>
        <c:numFmt formatCode="[&gt;=1000000]&quot;$&quot;0.00,,\ \M;&quot;$&quot;0.00,\ \K" sourceLinked="1"/>
        <c:majorTickMark val="none"/>
        <c:minorTickMark val="none"/>
        <c:tickLblPos val="nextTo"/>
        <c:crossAx val="17621589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Update.xlsx]analysis!PivotTable3</c:name>
    <c:fmtId val="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ysClr val="windowText" lastClr="000000"/>
          </a:solidFill>
          <a:ln w="15875">
            <a:solidFill>
              <a:srgbClr val="C6282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8298995232521"/>
          <c:y val="4.117423944363055E-2"/>
          <c:w val="0.80279037301270439"/>
          <c:h val="0.9427609993218673"/>
        </c:manualLayout>
      </c:layout>
      <c:barChart>
        <c:barDir val="bar"/>
        <c:grouping val="clustered"/>
        <c:varyColors val="0"/>
        <c:ser>
          <c:idx val="0"/>
          <c:order val="0"/>
          <c:tx>
            <c:strRef>
              <c:f>analysis!$B$13</c:f>
              <c:strCache>
                <c:ptCount val="1"/>
                <c:pt idx="0">
                  <c:v>Total</c:v>
                </c:pt>
              </c:strCache>
            </c:strRef>
          </c:tx>
          <c:spPr>
            <a:solidFill>
              <a:sysClr val="windowText" lastClr="000000"/>
            </a:solidFill>
            <a:ln w="15875">
              <a:solidFill>
                <a:srgbClr val="C6282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analysis!$A$14:$A$19</c:f>
              <c:strCache>
                <c:ptCount val="6"/>
                <c:pt idx="0">
                  <c:v>Carretera</c:v>
                </c:pt>
                <c:pt idx="1">
                  <c:v>Montana</c:v>
                </c:pt>
                <c:pt idx="2">
                  <c:v>Amarilla</c:v>
                </c:pt>
                <c:pt idx="3">
                  <c:v>Velo</c:v>
                </c:pt>
                <c:pt idx="4">
                  <c:v>VTT</c:v>
                </c:pt>
                <c:pt idx="5">
                  <c:v>Paseo</c:v>
                </c:pt>
              </c:strCache>
            </c:strRef>
          </c:cat>
          <c:val>
            <c:numRef>
              <c:f>analysis!$B$14:$B$19</c:f>
              <c:numCache>
                <c:formatCode>[&gt;=1000000]"$"0.00,,\ \M;"$"0.00,\ \K</c:formatCode>
                <c:ptCount val="6"/>
                <c:pt idx="0">
                  <c:v>13815307.885000002</c:v>
                </c:pt>
                <c:pt idx="1">
                  <c:v>15390801.880000003</c:v>
                </c:pt>
                <c:pt idx="2">
                  <c:v>17747116.059999995</c:v>
                </c:pt>
                <c:pt idx="3">
                  <c:v>18250059.465</c:v>
                </c:pt>
                <c:pt idx="4">
                  <c:v>20511921.02</c:v>
                </c:pt>
                <c:pt idx="5">
                  <c:v>33011143.950000003</c:v>
                </c:pt>
              </c:numCache>
            </c:numRef>
          </c:val>
          <c:extLst>
            <c:ext xmlns:c16="http://schemas.microsoft.com/office/drawing/2014/chart" uri="{C3380CC4-5D6E-409C-BE32-E72D297353CC}">
              <c16:uniqueId val="{00000000-7AA8-470B-9BD4-F5185ED9DF19}"/>
            </c:ext>
          </c:extLst>
        </c:ser>
        <c:dLbls>
          <c:dLblPos val="outEnd"/>
          <c:showLegendKey val="0"/>
          <c:showVal val="1"/>
          <c:showCatName val="0"/>
          <c:showSerName val="0"/>
          <c:showPercent val="0"/>
          <c:showBubbleSize val="0"/>
        </c:dLbls>
        <c:gapWidth val="60"/>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gt;=1000000]&quot;$&quot;0.00,,\ \M;&quot;$&quot;0.00,\ \K"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Update.xlsx]analysis!PivotTable9</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ysClr val="windowText" lastClr="000000"/>
          </a:solidFill>
          <a:ln w="19050">
            <a:solidFill>
              <a:schemeClr val="lt1"/>
            </a:solidFill>
          </a:ln>
          <a:effectLst/>
        </c:spPr>
        <c:dLbl>
          <c:idx val="0"/>
          <c:layout>
            <c:manualLayout>
              <c:x val="-5.5195892904032026E-2"/>
              <c:y val="7.85234733343606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ysClr val="windowText" lastClr="000000">
              <a:lumMod val="65000"/>
              <a:lumOff val="35000"/>
            </a:sysClr>
          </a:solidFill>
          <a:ln w="19050">
            <a:solidFill>
              <a:schemeClr val="lt1"/>
            </a:solidFill>
          </a:ln>
          <a:effectLst/>
        </c:spPr>
        <c:dLbl>
          <c:idx val="0"/>
          <c:layout>
            <c:manualLayout>
              <c:x val="-9.1993154840053232E-3"/>
              <c:y val="-8.45637405139269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E7E6E6"/>
          </a:solidFill>
          <a:ln w="19050">
            <a:solidFill>
              <a:schemeClr val="lt1"/>
            </a:solidFill>
          </a:ln>
          <a:effectLst/>
        </c:spPr>
        <c:dLbl>
          <c:idx val="0"/>
          <c:layout>
            <c:manualLayout>
              <c:x val="9.6592812582055904E-2"/>
              <c:y val="3.0201335897830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ysClr val="window" lastClr="FFFFFF">
              <a:lumMod val="95000"/>
            </a:sysClr>
          </a:solidFill>
          <a:ln w="19050">
            <a:solidFill>
              <a:schemeClr val="lt1"/>
            </a:solidFill>
          </a:ln>
          <a:effectLst/>
        </c:spPr>
        <c:dLbl>
          <c:idx val="0"/>
          <c:layout>
            <c:manualLayout>
              <c:x val="1.3798973226007986E-2"/>
              <c:y val="8.45637405139268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ysClr val="windowText" lastClr="000000"/>
          </a:solidFill>
          <a:ln w="19050">
            <a:solidFill>
              <a:schemeClr val="lt1"/>
            </a:solidFill>
          </a:ln>
          <a:effectLst/>
        </c:spPr>
        <c:dLbl>
          <c:idx val="0"/>
          <c:layout>
            <c:manualLayout>
              <c:x val="0.13798973226007985"/>
              <c:y val="-9.0604007693493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ysClr val="windowText" lastClr="000000">
              <a:lumMod val="65000"/>
              <a:lumOff val="35000"/>
            </a:sysClr>
          </a:solidFill>
          <a:ln w="19050">
            <a:solidFill>
              <a:schemeClr val="lt1"/>
            </a:solidFill>
          </a:ln>
          <a:effectLst/>
        </c:spPr>
        <c:dLbl>
          <c:idx val="0"/>
          <c:layout>
            <c:manualLayout>
              <c:x val="-6.4395208388037264E-2"/>
              <c:y val="0.229530152823515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E7E6E6"/>
          </a:solidFill>
          <a:ln w="19050">
            <a:solidFill>
              <a:schemeClr val="lt1"/>
            </a:solidFill>
          </a:ln>
          <a:effectLst/>
        </c:spPr>
        <c:dLbl>
          <c:idx val="0"/>
          <c:layout>
            <c:manualLayout>
              <c:x val="-0.14062806966515659"/>
              <c:y val="-4.923597391392103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30842173057763"/>
                  <c:h val="9.3531030632868356E-2"/>
                </c:manualLayout>
              </c15:layout>
            </c:ext>
          </c:extLst>
        </c:dLbl>
      </c:pivotFmt>
      <c:pivotFmt>
        <c:idx val="3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32100032453054"/>
          <c:y val="2.3988923338443654E-2"/>
          <c:w val="0.61879630216491754"/>
          <c:h val="0.81260285100610863"/>
        </c:manualLayout>
      </c:layout>
      <c:doughnutChart>
        <c:varyColors val="1"/>
        <c:ser>
          <c:idx val="0"/>
          <c:order val="0"/>
          <c:tx>
            <c:strRef>
              <c:f>analysis!$B$45</c:f>
              <c:strCache>
                <c:ptCount val="1"/>
                <c:pt idx="0">
                  <c:v>Total</c:v>
                </c:pt>
              </c:strCache>
            </c:strRef>
          </c:tx>
          <c:dPt>
            <c:idx val="0"/>
            <c:bubble3D val="0"/>
            <c:spPr>
              <a:solidFill>
                <a:sysClr val="windowText" lastClr="000000"/>
              </a:solidFill>
              <a:ln w="19050">
                <a:solidFill>
                  <a:schemeClr val="lt1"/>
                </a:solidFill>
              </a:ln>
              <a:effectLst/>
            </c:spPr>
            <c:extLst>
              <c:ext xmlns:c16="http://schemas.microsoft.com/office/drawing/2014/chart" uri="{C3380CC4-5D6E-409C-BE32-E72D297353CC}">
                <c16:uniqueId val="{00000001-F25D-4F2A-95CB-AC5BBD19E8C0}"/>
              </c:ext>
            </c:extLst>
          </c:dPt>
          <c:dPt>
            <c:idx val="1"/>
            <c:bubble3D val="0"/>
            <c:spPr>
              <a:solidFill>
                <a:sysClr val="windowText" lastClr="000000">
                  <a:lumMod val="65000"/>
                  <a:lumOff val="35000"/>
                </a:sysClr>
              </a:solidFill>
              <a:ln w="19050">
                <a:solidFill>
                  <a:schemeClr val="lt1"/>
                </a:solidFill>
              </a:ln>
              <a:effectLst/>
            </c:spPr>
            <c:extLst>
              <c:ext xmlns:c16="http://schemas.microsoft.com/office/drawing/2014/chart" uri="{C3380CC4-5D6E-409C-BE32-E72D297353CC}">
                <c16:uniqueId val="{00000003-F25D-4F2A-95CB-AC5BBD19E8C0}"/>
              </c:ext>
            </c:extLst>
          </c:dPt>
          <c:dPt>
            <c:idx val="2"/>
            <c:bubble3D val="0"/>
            <c:spPr>
              <a:solidFill>
                <a:srgbClr val="E7E6E6"/>
              </a:solidFill>
              <a:ln w="19050">
                <a:solidFill>
                  <a:schemeClr val="lt1"/>
                </a:solidFill>
              </a:ln>
              <a:effectLst/>
            </c:spPr>
            <c:extLst>
              <c:ext xmlns:c16="http://schemas.microsoft.com/office/drawing/2014/chart" uri="{C3380CC4-5D6E-409C-BE32-E72D297353CC}">
                <c16:uniqueId val="{00000005-F25D-4F2A-95CB-AC5BBD19E8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5D-4F2A-95CB-AC5BBD19E8C0}"/>
              </c:ext>
            </c:extLst>
          </c:dPt>
          <c:dLbls>
            <c:dLbl>
              <c:idx val="0"/>
              <c:layout>
                <c:manualLayout>
                  <c:x val="0.13798973226007985"/>
                  <c:y val="-9.0604007693493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5D-4F2A-95CB-AC5BBD19E8C0}"/>
                </c:ext>
              </c:extLst>
            </c:dLbl>
            <c:dLbl>
              <c:idx val="1"/>
              <c:layout>
                <c:manualLayout>
                  <c:x val="-6.4395208388037264E-2"/>
                  <c:y val="0.229530152823515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5D-4F2A-95CB-AC5BBD19E8C0}"/>
                </c:ext>
              </c:extLst>
            </c:dLbl>
            <c:dLbl>
              <c:idx val="2"/>
              <c:layout>
                <c:manualLayout>
                  <c:x val="-0.14062806966515659"/>
                  <c:y val="-4.923597391392103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30842173057763"/>
                      <c:h val="9.3531030632868356E-2"/>
                    </c:manualLayout>
                  </c15:layout>
                </c:ext>
                <c:ext xmlns:c16="http://schemas.microsoft.com/office/drawing/2014/chart" uri="{C3380CC4-5D6E-409C-BE32-E72D297353CC}">
                  <c16:uniqueId val="{00000005-F25D-4F2A-95CB-AC5BBD19E8C0}"/>
                </c:ext>
              </c:extLst>
            </c:dLbl>
            <c:dLbl>
              <c:idx val="3"/>
              <c:delete val="1"/>
              <c:extLst>
                <c:ext xmlns:c15="http://schemas.microsoft.com/office/drawing/2012/chart" uri="{CE6537A1-D6FC-4f65-9D91-7224C49458BB}"/>
                <c:ext xmlns:c16="http://schemas.microsoft.com/office/drawing/2014/chart" uri="{C3380CC4-5D6E-409C-BE32-E72D297353CC}">
                  <c16:uniqueId val="{00000007-F25D-4F2A-95CB-AC5BBD19E8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analysis!$A$46:$A$49</c:f>
              <c:strCache>
                <c:ptCount val="4"/>
                <c:pt idx="0">
                  <c:v>High</c:v>
                </c:pt>
                <c:pt idx="1">
                  <c:v>Medium</c:v>
                </c:pt>
                <c:pt idx="2">
                  <c:v>Low</c:v>
                </c:pt>
                <c:pt idx="3">
                  <c:v>None</c:v>
                </c:pt>
              </c:strCache>
            </c:strRef>
          </c:cat>
          <c:val>
            <c:numRef>
              <c:f>analysis!$B$46:$B$49</c:f>
              <c:numCache>
                <c:formatCode>[&gt;=1000000]"$"0.00,,\ \M;"$"0.00,\ \K</c:formatCode>
                <c:ptCount val="4"/>
                <c:pt idx="0">
                  <c:v>5317026.2750000004</c:v>
                </c:pt>
                <c:pt idx="1">
                  <c:v>3002546.165</c:v>
                </c:pt>
                <c:pt idx="2">
                  <c:v>885675.8</c:v>
                </c:pt>
                <c:pt idx="3">
                  <c:v>0</c:v>
                </c:pt>
              </c:numCache>
            </c:numRef>
          </c:val>
          <c:extLst>
            <c:ext xmlns:c16="http://schemas.microsoft.com/office/drawing/2014/chart" uri="{C3380CC4-5D6E-409C-BE32-E72D297353CC}">
              <c16:uniqueId val="{00000008-F25D-4F2A-95CB-AC5BBD19E8C0}"/>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b"/>
      <c:layout>
        <c:manualLayout>
          <c:xMode val="edge"/>
          <c:yMode val="edge"/>
          <c:x val="0.13821912317151749"/>
          <c:y val="0.86724730794627092"/>
          <c:w val="0.75118481598306819"/>
          <c:h val="9.609453672895496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84229520747488"/>
          <c:y val="6.5161321260427785E-2"/>
          <c:w val="0.80141858094219742"/>
          <c:h val="0.91320815143766798"/>
        </c:manualLayout>
      </c:layout>
      <c:barChart>
        <c:barDir val="bar"/>
        <c:grouping val="clustered"/>
        <c:varyColors val="0"/>
        <c:ser>
          <c:idx val="0"/>
          <c:order val="0"/>
          <c:spPr>
            <a:solidFill>
              <a:schemeClr val="tx1"/>
            </a:solidFill>
            <a:ln w="15875">
              <a:solidFill>
                <a:srgbClr val="C62828"/>
              </a:solidFill>
            </a:ln>
            <a:effectLst/>
          </c:spPr>
          <c:invertIfNegative val="0"/>
          <c:dLbls>
            <c:dLbl>
              <c:idx val="0"/>
              <c:tx>
                <c:rich>
                  <a:bodyPr/>
                  <a:lstStyle/>
                  <a:p>
                    <a:fld id="{5593CD9C-4045-4EA2-B421-39C80ACA27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64A-4916-A068-101FBA83C7B5}"/>
                </c:ext>
              </c:extLst>
            </c:dLbl>
            <c:dLbl>
              <c:idx val="1"/>
              <c:tx>
                <c:rich>
                  <a:bodyPr/>
                  <a:lstStyle/>
                  <a:p>
                    <a:fld id="{EAC66ED8-1346-4002-8A28-835223FA41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64A-4916-A068-101FBA83C7B5}"/>
                </c:ext>
              </c:extLst>
            </c:dLbl>
            <c:dLbl>
              <c:idx val="2"/>
              <c:tx>
                <c:rich>
                  <a:bodyPr/>
                  <a:lstStyle/>
                  <a:p>
                    <a:fld id="{BD8E1F0D-91BC-4EF6-9A17-008466EC83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64A-4916-A068-101FBA83C7B5}"/>
                </c:ext>
              </c:extLst>
            </c:dLbl>
            <c:dLbl>
              <c:idx val="3"/>
              <c:tx>
                <c:rich>
                  <a:bodyPr/>
                  <a:lstStyle/>
                  <a:p>
                    <a:fld id="{539FFF70-AAB4-4266-ACC0-EEFCD0BB161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64A-4916-A068-101FBA83C7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analysis!$A$61:$A$64</c:f>
              <c:strCache>
                <c:ptCount val="4"/>
                <c:pt idx="0">
                  <c:v>Paseo</c:v>
                </c:pt>
                <c:pt idx="1">
                  <c:v>Velo</c:v>
                </c:pt>
                <c:pt idx="2">
                  <c:v>VTT</c:v>
                </c:pt>
                <c:pt idx="3">
                  <c:v>Amarilla</c:v>
                </c:pt>
              </c:strCache>
            </c:strRef>
          </c:cat>
          <c:val>
            <c:numRef>
              <c:f>analysis!$B$61:$B$64</c:f>
              <c:numCache>
                <c:formatCode>General</c:formatCode>
                <c:ptCount val="4"/>
                <c:pt idx="0">
                  <c:v>189932.65</c:v>
                </c:pt>
                <c:pt idx="1">
                  <c:v>9334774.7849999983</c:v>
                </c:pt>
                <c:pt idx="2">
                  <c:v>24535866.979999997</c:v>
                </c:pt>
                <c:pt idx="3">
                  <c:v>24919655.940000001</c:v>
                </c:pt>
              </c:numCache>
            </c:numRef>
          </c:val>
          <c:extLst>
            <c:ext xmlns:c15="http://schemas.microsoft.com/office/drawing/2012/chart" uri="{02D57815-91ED-43cb-92C2-25804820EDAC}">
              <c15:datalabelsRange>
                <c15:f>analysis!$B$53:$B$58</c15:f>
                <c15:dlblRangeCache>
                  <c:ptCount val="6"/>
                  <c:pt idx="0">
                    <c:v>-$189.93 K</c:v>
                  </c:pt>
                  <c:pt idx="1">
                    <c:v>-$9.33 M </c:v>
                  </c:pt>
                  <c:pt idx="2">
                    <c:v>-$24.54 M </c:v>
                  </c:pt>
                  <c:pt idx="3">
                    <c:v>-$24.92 M </c:v>
                  </c:pt>
                </c15:dlblRangeCache>
              </c15:datalabelsRange>
            </c:ext>
            <c:ext xmlns:c16="http://schemas.microsoft.com/office/drawing/2014/chart" uri="{C3380CC4-5D6E-409C-BE32-E72D297353CC}">
              <c16:uniqueId val="{00000004-A64A-4916-A068-101FBA83C7B5}"/>
            </c:ext>
          </c:extLst>
        </c:ser>
        <c:dLbls>
          <c:dLblPos val="outEnd"/>
          <c:showLegendKey val="0"/>
          <c:showVal val="1"/>
          <c:showCatName val="0"/>
          <c:showSerName val="0"/>
          <c:showPercent val="0"/>
          <c:showBubbleSize val="0"/>
        </c:dLbls>
        <c:gapWidth val="103"/>
        <c:axId val="1936523087"/>
        <c:axId val="1936519727"/>
      </c:barChart>
      <c:catAx>
        <c:axId val="193652308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936519727"/>
        <c:crosses val="autoZero"/>
        <c:auto val="1"/>
        <c:lblAlgn val="ctr"/>
        <c:lblOffset val="100"/>
        <c:noMultiLvlLbl val="0"/>
      </c:catAx>
      <c:valAx>
        <c:axId val="1936519727"/>
        <c:scaling>
          <c:orientation val="minMax"/>
        </c:scaling>
        <c:delete val="1"/>
        <c:axPos val="b"/>
        <c:numFmt formatCode="General" sourceLinked="1"/>
        <c:majorTickMark val="out"/>
        <c:minorTickMark val="none"/>
        <c:tickLblPos val="nextTo"/>
        <c:crossAx val="193652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ysClr val="windowText" lastClr="000000"/>
          </a:solidFill>
          <a:ln w="15875">
            <a:solidFill>
              <a:srgbClr val="C6282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00749246750186"/>
          <c:y val="4.4438933324138306E-2"/>
          <c:w val="0.69894554274017262"/>
          <c:h val="0.92788581194495545"/>
        </c:manualLayout>
      </c:layout>
      <c:barChart>
        <c:barDir val="bar"/>
        <c:grouping val="clustered"/>
        <c:varyColors val="0"/>
        <c:ser>
          <c:idx val="0"/>
          <c:order val="0"/>
          <c:tx>
            <c:strRef>
              <c:f>analysis!$B$37</c:f>
              <c:strCache>
                <c:ptCount val="1"/>
                <c:pt idx="0">
                  <c:v>Total</c:v>
                </c:pt>
              </c:strCache>
            </c:strRef>
          </c:tx>
          <c:spPr>
            <a:solidFill>
              <a:sysClr val="windowText" lastClr="000000"/>
            </a:solidFill>
            <a:ln w="15875">
              <a:solidFill>
                <a:srgbClr val="C6282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analysis!$A$38:$A$42</c:f>
              <c:strCache>
                <c:ptCount val="5"/>
                <c:pt idx="0">
                  <c:v>Channel Partners</c:v>
                </c:pt>
                <c:pt idx="1">
                  <c:v>Midmarket</c:v>
                </c:pt>
                <c:pt idx="2">
                  <c:v>Enterprise</c:v>
                </c:pt>
                <c:pt idx="3">
                  <c:v>Small Business</c:v>
                </c:pt>
                <c:pt idx="4">
                  <c:v>Government</c:v>
                </c:pt>
              </c:strCache>
            </c:strRef>
          </c:cat>
          <c:val>
            <c:numRef>
              <c:f>analysis!$B$38:$B$42</c:f>
              <c:numCache>
                <c:formatCode>[&gt;=1000000]"$"0.00,,\ \M;"$"0.00,\ \K</c:formatCode>
                <c:ptCount val="5"/>
                <c:pt idx="0">
                  <c:v>1800593.6399999997</c:v>
                </c:pt>
                <c:pt idx="1">
                  <c:v>2381883.0749999997</c:v>
                </c:pt>
                <c:pt idx="2">
                  <c:v>19611694.375</c:v>
                </c:pt>
                <c:pt idx="3">
                  <c:v>42427918.5</c:v>
                </c:pt>
                <c:pt idx="4">
                  <c:v>52504260.670000046</c:v>
                </c:pt>
              </c:numCache>
            </c:numRef>
          </c:val>
          <c:extLst>
            <c:ext xmlns:c16="http://schemas.microsoft.com/office/drawing/2014/chart" uri="{C3380CC4-5D6E-409C-BE32-E72D297353CC}">
              <c16:uniqueId val="{00000000-D5CE-487A-B193-8FE1E1E76A72}"/>
            </c:ext>
          </c:extLst>
        </c:ser>
        <c:dLbls>
          <c:dLblPos val="outEnd"/>
          <c:showLegendKey val="0"/>
          <c:showVal val="1"/>
          <c:showCatName val="0"/>
          <c:showSerName val="0"/>
          <c:showPercent val="0"/>
          <c:showBubbleSize val="0"/>
        </c:dLbls>
        <c:gapWidth val="52"/>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gt;=1000000]&quot;$&quot;0.00,,\ \M;&quot;$&quot;0.00,\ \K"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42081674494007E-2"/>
          <c:y val="0.13806053119209388"/>
          <c:w val="0.86678427539514147"/>
          <c:h val="0.72387893761581223"/>
        </c:manualLayout>
      </c:layout>
      <c:lineChart>
        <c:grouping val="standard"/>
        <c:varyColors val="0"/>
        <c:ser>
          <c:idx val="0"/>
          <c:order val="0"/>
          <c:tx>
            <c:strRef>
              <c:f>analysis!$E$6</c:f>
              <c:strCache>
                <c:ptCount val="1"/>
                <c:pt idx="0">
                  <c:v>Total</c:v>
                </c:pt>
              </c:strCache>
            </c:strRef>
          </c:tx>
          <c:spPr>
            <a:ln w="28575" cap="rnd">
              <a:solidFill>
                <a:srgbClr val="E37D7D"/>
              </a:solidFill>
              <a:round/>
            </a:ln>
            <a:effectLst/>
          </c:spPr>
          <c:marker>
            <c:symbol val="none"/>
          </c:marker>
          <c:cat>
            <c:strRef>
              <c:f>analysis!$D$7:$D$18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analysis!$E$7:$E$18</c:f>
              <c:numCache>
                <c:formatCode>[&gt;=1000000]"$"0.00,,\ \M;"$"0.00,\ \K</c:formatCode>
                <c:ptCount val="12"/>
                <c:pt idx="0">
                  <c:v>6607761.6799999997</c:v>
                </c:pt>
                <c:pt idx="1">
                  <c:v>7297531.3900000006</c:v>
                </c:pt>
                <c:pt idx="2">
                  <c:v>5586859.8699999992</c:v>
                </c:pt>
                <c:pt idx="3">
                  <c:v>6964775.0700000003</c:v>
                </c:pt>
                <c:pt idx="4">
                  <c:v>6210211.0600000005</c:v>
                </c:pt>
                <c:pt idx="5">
                  <c:v>9518893.8199999966</c:v>
                </c:pt>
                <c:pt idx="6">
                  <c:v>8102920.1800000016</c:v>
                </c:pt>
                <c:pt idx="7">
                  <c:v>5864622.4199999999</c:v>
                </c:pt>
                <c:pt idx="8">
                  <c:v>10882697.27</c:v>
                </c:pt>
                <c:pt idx="9">
                  <c:v>21671431.019999996</c:v>
                </c:pt>
                <c:pt idx="10">
                  <c:v>12651417.499999996</c:v>
                </c:pt>
                <c:pt idx="11">
                  <c:v>17367228.979999997</c:v>
                </c:pt>
              </c:numCache>
            </c:numRef>
          </c:val>
          <c:smooth val="1"/>
          <c:extLst>
            <c:ext xmlns:c16="http://schemas.microsoft.com/office/drawing/2014/chart" uri="{C3380CC4-5D6E-409C-BE32-E72D297353CC}">
              <c16:uniqueId val="{00000000-4E52-42C4-8C03-9E47E802E130}"/>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analysis!$H$6</c:f>
              <c:strCache>
                <c:ptCount val="1"/>
                <c:pt idx="0">
                  <c:v>Total</c:v>
                </c:pt>
              </c:strCache>
            </c:strRef>
          </c:tx>
          <c:spPr>
            <a:ln w="28575" cap="rnd">
              <a:solidFill>
                <a:srgbClr val="E37D7D"/>
              </a:solidFill>
              <a:round/>
            </a:ln>
            <a:effectLst/>
          </c:spPr>
          <c:marker>
            <c:symbol val="none"/>
          </c:marker>
          <c:cat>
            <c:strRef>
              <c:f>analysis!$G$7:$G$18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analysis!$H$7:$H$18</c:f>
              <c:numCache>
                <c:formatCode>[&gt;=1000000]"$"0.00,,\ \M;"$"0.00,\ \K</c:formatCode>
                <c:ptCount val="12"/>
                <c:pt idx="0">
                  <c:v>67835.5</c:v>
                </c:pt>
                <c:pt idx="1">
                  <c:v>55115</c:v>
                </c:pt>
                <c:pt idx="2">
                  <c:v>53420</c:v>
                </c:pt>
                <c:pt idx="3">
                  <c:v>78886.5</c:v>
                </c:pt>
                <c:pt idx="4">
                  <c:v>51771</c:v>
                </c:pt>
                <c:pt idx="5">
                  <c:v>103302</c:v>
                </c:pt>
                <c:pt idx="6">
                  <c:v>69349</c:v>
                </c:pt>
                <c:pt idx="7">
                  <c:v>60705</c:v>
                </c:pt>
                <c:pt idx="8">
                  <c:v>107881</c:v>
                </c:pt>
                <c:pt idx="9">
                  <c:v>201104</c:v>
                </c:pt>
                <c:pt idx="10">
                  <c:v>121131</c:v>
                </c:pt>
                <c:pt idx="11">
                  <c:v>155306</c:v>
                </c:pt>
              </c:numCache>
            </c:numRef>
          </c:val>
          <c:smooth val="1"/>
          <c:extLst>
            <c:ext xmlns:c16="http://schemas.microsoft.com/office/drawing/2014/chart" uri="{C3380CC4-5D6E-409C-BE32-E72D297353CC}">
              <c16:uniqueId val="{00000000-B3BB-401B-8FA9-55B0E2A2E377}"/>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E5737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analysis!$Q$6</c:f>
              <c:strCache>
                <c:ptCount val="1"/>
                <c:pt idx="0">
                  <c:v>Total</c:v>
                </c:pt>
              </c:strCache>
            </c:strRef>
          </c:tx>
          <c:spPr>
            <a:ln w="28575" cap="rnd">
              <a:solidFill>
                <a:srgbClr val="E57373"/>
              </a:solidFill>
              <a:round/>
            </a:ln>
            <a:effectLst/>
          </c:spPr>
          <c:marker>
            <c:symbol val="none"/>
          </c:marker>
          <c:cat>
            <c:strRef>
              <c:f>analysis!$P$7:$P$18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analysis!$Q$7:$Q$18</c:f>
              <c:numCache>
                <c:formatCode>[&gt;=1000000]"$"0.00,,\ \M;"$"0.00,\ \K</c:formatCode>
                <c:ptCount val="12"/>
                <c:pt idx="0">
                  <c:v>5179639.8</c:v>
                </c:pt>
                <c:pt idx="1">
                  <c:v>1178511.1399999997</c:v>
                </c:pt>
                <c:pt idx="2">
                  <c:v>3243572.9499999997</c:v>
                </c:pt>
                <c:pt idx="3">
                  <c:v>4962913.5249999994</c:v>
                </c:pt>
                <c:pt idx="4">
                  <c:v>4853649.26</c:v>
                </c:pt>
                <c:pt idx="5">
                  <c:v>6808918.879999999</c:v>
                </c:pt>
                <c:pt idx="6">
                  <c:v>6254550.1400000006</c:v>
                </c:pt>
                <c:pt idx="7">
                  <c:v>2429094.7399999998</c:v>
                </c:pt>
                <c:pt idx="8">
                  <c:v>4280256.1400000006</c:v>
                </c:pt>
                <c:pt idx="9">
                  <c:v>11577580.4</c:v>
                </c:pt>
                <c:pt idx="10">
                  <c:v>9504725.9199999999</c:v>
                </c:pt>
                <c:pt idx="11">
                  <c:v>10770654.720000001</c:v>
                </c:pt>
              </c:numCache>
            </c:numRef>
          </c:val>
          <c:smooth val="1"/>
          <c:extLst>
            <c:ext xmlns:c16="http://schemas.microsoft.com/office/drawing/2014/chart" uri="{C3380CC4-5D6E-409C-BE32-E72D297353CC}">
              <c16:uniqueId val="{00000000-A812-433B-AC18-C387BE52CD9C}"/>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analysis!$N$6</c:f>
              <c:strCache>
                <c:ptCount val="1"/>
                <c:pt idx="0">
                  <c:v>Total</c:v>
                </c:pt>
              </c:strCache>
            </c:strRef>
          </c:tx>
          <c:spPr>
            <a:ln w="28575" cap="rnd">
              <a:solidFill>
                <a:srgbClr val="E37D7D"/>
              </a:solidFill>
              <a:round/>
            </a:ln>
            <a:effectLst/>
          </c:spPr>
          <c:marker>
            <c:symbol val="none"/>
          </c:marker>
          <c:cat>
            <c:strRef>
              <c:f>analysis!$M$7:$M$18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analysis!$N$7:$N$18</c:f>
              <c:numCache>
                <c:formatCode>[&lt;=-1000000]\-"$"#,##0.00,,\ "M"\ ;[&lt;=-1000]\-"$"#,##0.00,\ "K";"$"#,##0.00</c:formatCode>
                <c:ptCount val="12"/>
                <c:pt idx="0">
                  <c:v>-5159621.12</c:v>
                </c:pt>
                <c:pt idx="1">
                  <c:v>-29963.75</c:v>
                </c:pt>
                <c:pt idx="2">
                  <c:v>-2584071.08</c:v>
                </c:pt>
                <c:pt idx="3">
                  <c:v>-4840657.4549999991</c:v>
                </c:pt>
                <c:pt idx="4">
                  <c:v>-3857428.1999999997</c:v>
                </c:pt>
                <c:pt idx="5">
                  <c:v>-7742475.0600000005</c:v>
                </c:pt>
                <c:pt idx="6">
                  <c:v>-4400849.96</c:v>
                </c:pt>
                <c:pt idx="7">
                  <c:v>-2699402.3200000003</c:v>
                </c:pt>
                <c:pt idx="8">
                  <c:v>-3610408.8699999996</c:v>
                </c:pt>
                <c:pt idx="9">
                  <c:v>-8662048.379999999</c:v>
                </c:pt>
                <c:pt idx="10">
                  <c:v>-7920652.4200000018</c:v>
                </c:pt>
                <c:pt idx="11">
                  <c:v>-7472651.7400000012</c:v>
                </c:pt>
              </c:numCache>
            </c:numRef>
          </c:val>
          <c:smooth val="1"/>
          <c:extLst>
            <c:ext xmlns:c16="http://schemas.microsoft.com/office/drawing/2014/chart" uri="{C3380CC4-5D6E-409C-BE32-E72D297353CC}">
              <c16:uniqueId val="{00000000-D537-420C-8CB7-BE39940F3AF2}"/>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lt;=-1000000]\-&quot;$&quot;#,##0.00,,\ &quot;M&quot;\ ;[&lt;=-1000]\-&quot;$&quot;#,##0.00,\ &quot;K&quot;;&quot;$&quot;#,##0.00"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analysis!$T$6</c:f>
              <c:strCache>
                <c:ptCount val="1"/>
                <c:pt idx="0">
                  <c:v>Total</c:v>
                </c:pt>
              </c:strCache>
            </c:strRef>
          </c:tx>
          <c:spPr>
            <a:ln w="28575" cap="rnd">
              <a:solidFill>
                <a:srgbClr val="E37D7D"/>
              </a:solidFill>
              <a:round/>
            </a:ln>
            <a:effectLst/>
          </c:spPr>
          <c:marker>
            <c:symbol val="none"/>
          </c:marker>
          <c:cat>
            <c:strRef>
              <c:f>analysis!$S$7:$S$18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analysis!$T$7:$T$18</c:f>
              <c:numCache>
                <c:formatCode>[&gt;=1000000]"$"0.00,,\ \M;"$"0.00,\ \K</c:formatCode>
                <c:ptCount val="12"/>
                <c:pt idx="0">
                  <c:v>6587743</c:v>
                </c:pt>
                <c:pt idx="1">
                  <c:v>6148984</c:v>
                </c:pt>
                <c:pt idx="2">
                  <c:v>4927358</c:v>
                </c:pt>
                <c:pt idx="3">
                  <c:v>6842519</c:v>
                </c:pt>
                <c:pt idx="4">
                  <c:v>5213990</c:v>
                </c:pt>
                <c:pt idx="5">
                  <c:v>10452450</c:v>
                </c:pt>
                <c:pt idx="6">
                  <c:v>6249220</c:v>
                </c:pt>
                <c:pt idx="7">
                  <c:v>6134930</c:v>
                </c:pt>
                <c:pt idx="8">
                  <c:v>10212850</c:v>
                </c:pt>
                <c:pt idx="9">
                  <c:v>18755899</c:v>
                </c:pt>
                <c:pt idx="10">
                  <c:v>11067344</c:v>
                </c:pt>
                <c:pt idx="11">
                  <c:v>14069226</c:v>
                </c:pt>
              </c:numCache>
            </c:numRef>
          </c:val>
          <c:smooth val="1"/>
          <c:extLst>
            <c:ext xmlns:c16="http://schemas.microsoft.com/office/drawing/2014/chart" uri="{C3380CC4-5D6E-409C-BE32-E72D297353CC}">
              <c16:uniqueId val="{00000000-34E2-49DE-A3F1-AC582CF61C74}"/>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analysis!$K$6</c:f>
              <c:strCache>
                <c:ptCount val="1"/>
                <c:pt idx="0">
                  <c:v>Total</c:v>
                </c:pt>
              </c:strCache>
            </c:strRef>
          </c:tx>
          <c:spPr>
            <a:ln w="28575" cap="rnd">
              <a:solidFill>
                <a:srgbClr val="E37D7D"/>
              </a:solidFill>
              <a:round/>
            </a:ln>
            <a:effectLst/>
          </c:spPr>
          <c:marker>
            <c:symbol val="none"/>
          </c:marker>
          <c:cat>
            <c:strRef>
              <c:f>analysis!$J$7:$J$18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analysis!$K$7:$K$18</c:f>
              <c:numCache>
                <c:formatCode>[&gt;=1000000]"$"0.00,,\ \M;"$"0.00,\ \K</c:formatCode>
                <c:ptCount val="12"/>
                <c:pt idx="0">
                  <c:v>699641.82</c:v>
                </c:pt>
                <c:pt idx="1">
                  <c:v>401669.61</c:v>
                </c:pt>
                <c:pt idx="2">
                  <c:v>537166.13</c:v>
                </c:pt>
                <c:pt idx="3">
                  <c:v>464617.43</c:v>
                </c:pt>
                <c:pt idx="4">
                  <c:v>557699.93999999994</c:v>
                </c:pt>
                <c:pt idx="5">
                  <c:v>750078.18</c:v>
                </c:pt>
                <c:pt idx="6">
                  <c:v>730107.32</c:v>
                </c:pt>
                <c:pt idx="7">
                  <c:v>461336.58</c:v>
                </c:pt>
                <c:pt idx="8">
                  <c:v>692355.73</c:v>
                </c:pt>
                <c:pt idx="9">
                  <c:v>1470680.98</c:v>
                </c:pt>
                <c:pt idx="10">
                  <c:v>1463830.5</c:v>
                </c:pt>
                <c:pt idx="11">
                  <c:v>976064.02</c:v>
                </c:pt>
              </c:numCache>
            </c:numRef>
          </c:val>
          <c:smooth val="1"/>
          <c:extLst>
            <c:ext xmlns:c16="http://schemas.microsoft.com/office/drawing/2014/chart" uri="{C3380CC4-5D6E-409C-BE32-E72D297353CC}">
              <c16:uniqueId val="{00000000-E798-4847-B37A-D509C38B673E}"/>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42081674494007E-2"/>
          <c:y val="0.13806053119209388"/>
          <c:w val="0.86678427539514147"/>
          <c:h val="0.72387893761581223"/>
        </c:manualLayout>
      </c:layout>
      <c:lineChart>
        <c:grouping val="standard"/>
        <c:varyColors val="0"/>
        <c:ser>
          <c:idx val="0"/>
          <c:order val="0"/>
          <c:tx>
            <c:strRef>
              <c:f>analysis!$E$6</c:f>
              <c:strCache>
                <c:ptCount val="1"/>
                <c:pt idx="0">
                  <c:v>Total</c:v>
                </c:pt>
              </c:strCache>
            </c:strRef>
          </c:tx>
          <c:spPr>
            <a:ln w="28575" cap="rnd">
              <a:solidFill>
                <a:srgbClr val="E37D7D"/>
              </a:solidFill>
              <a:round/>
            </a:ln>
            <a:effectLst/>
          </c:spPr>
          <c:marker>
            <c:symbol val="none"/>
          </c:marker>
          <c:cat>
            <c:strRef>
              <c:f>analysis!$D$7:$D$18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analysis!$E$7:$E$18</c:f>
              <c:numCache>
                <c:formatCode>[&gt;=1000000]"$"0.00,,\ \M;"$"0.00,\ \K</c:formatCode>
                <c:ptCount val="12"/>
                <c:pt idx="0">
                  <c:v>6607761.6799999997</c:v>
                </c:pt>
                <c:pt idx="1">
                  <c:v>7297531.3900000006</c:v>
                </c:pt>
                <c:pt idx="2">
                  <c:v>5586859.8699999992</c:v>
                </c:pt>
                <c:pt idx="3">
                  <c:v>6964775.0700000003</c:v>
                </c:pt>
                <c:pt idx="4">
                  <c:v>6210211.0600000005</c:v>
                </c:pt>
                <c:pt idx="5">
                  <c:v>9518893.8199999966</c:v>
                </c:pt>
                <c:pt idx="6">
                  <c:v>8102920.1800000016</c:v>
                </c:pt>
                <c:pt idx="7">
                  <c:v>5864622.4199999999</c:v>
                </c:pt>
                <c:pt idx="8">
                  <c:v>10882697.27</c:v>
                </c:pt>
                <c:pt idx="9">
                  <c:v>21671431.019999996</c:v>
                </c:pt>
                <c:pt idx="10">
                  <c:v>12651417.499999996</c:v>
                </c:pt>
                <c:pt idx="11">
                  <c:v>17367228.979999997</c:v>
                </c:pt>
              </c:numCache>
            </c:numRef>
          </c:val>
          <c:smooth val="1"/>
          <c:extLst>
            <c:ext xmlns:c16="http://schemas.microsoft.com/office/drawing/2014/chart" uri="{C3380CC4-5D6E-409C-BE32-E72D297353CC}">
              <c16:uniqueId val="{00000000-A08E-4A00-AF2D-5C05F1745F13}"/>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analysis!$H$6</c:f>
              <c:strCache>
                <c:ptCount val="1"/>
                <c:pt idx="0">
                  <c:v>Total</c:v>
                </c:pt>
              </c:strCache>
            </c:strRef>
          </c:tx>
          <c:spPr>
            <a:ln w="28575" cap="rnd">
              <a:solidFill>
                <a:srgbClr val="E37D7D"/>
              </a:solidFill>
              <a:round/>
            </a:ln>
            <a:effectLst/>
          </c:spPr>
          <c:marker>
            <c:symbol val="none"/>
          </c:marker>
          <c:cat>
            <c:strRef>
              <c:f>analysis!$G$7:$G$18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analysis!$H$7:$H$18</c:f>
              <c:numCache>
                <c:formatCode>[&gt;=1000000]"$"0.00,,\ \M;"$"0.00,\ \K</c:formatCode>
                <c:ptCount val="12"/>
                <c:pt idx="0">
                  <c:v>67835.5</c:v>
                </c:pt>
                <c:pt idx="1">
                  <c:v>55115</c:v>
                </c:pt>
                <c:pt idx="2">
                  <c:v>53420</c:v>
                </c:pt>
                <c:pt idx="3">
                  <c:v>78886.5</c:v>
                </c:pt>
                <c:pt idx="4">
                  <c:v>51771</c:v>
                </c:pt>
                <c:pt idx="5">
                  <c:v>103302</c:v>
                </c:pt>
                <c:pt idx="6">
                  <c:v>69349</c:v>
                </c:pt>
                <c:pt idx="7">
                  <c:v>60705</c:v>
                </c:pt>
                <c:pt idx="8">
                  <c:v>107881</c:v>
                </c:pt>
                <c:pt idx="9">
                  <c:v>201104</c:v>
                </c:pt>
                <c:pt idx="10">
                  <c:v>121131</c:v>
                </c:pt>
                <c:pt idx="11">
                  <c:v>155306</c:v>
                </c:pt>
              </c:numCache>
            </c:numRef>
          </c:val>
          <c:smooth val="1"/>
          <c:extLst>
            <c:ext xmlns:c16="http://schemas.microsoft.com/office/drawing/2014/chart" uri="{C3380CC4-5D6E-409C-BE32-E72D297353CC}">
              <c16:uniqueId val="{00000000-95A3-46E0-891D-FECD2B586963}"/>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5737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E5737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E5737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analysis!$Q$6</c:f>
              <c:strCache>
                <c:ptCount val="1"/>
                <c:pt idx="0">
                  <c:v>Total</c:v>
                </c:pt>
              </c:strCache>
            </c:strRef>
          </c:tx>
          <c:spPr>
            <a:ln w="28575" cap="rnd">
              <a:solidFill>
                <a:srgbClr val="E57373"/>
              </a:solidFill>
              <a:round/>
            </a:ln>
            <a:effectLst/>
          </c:spPr>
          <c:marker>
            <c:symbol val="none"/>
          </c:marker>
          <c:cat>
            <c:strRef>
              <c:f>analysis!$P$7:$P$18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analysis!$Q$7:$Q$18</c:f>
              <c:numCache>
                <c:formatCode>[&gt;=1000000]"$"0.00,,\ \M;"$"0.00,\ \K</c:formatCode>
                <c:ptCount val="12"/>
                <c:pt idx="0">
                  <c:v>5179639.8</c:v>
                </c:pt>
                <c:pt idx="1">
                  <c:v>1178511.1399999997</c:v>
                </c:pt>
                <c:pt idx="2">
                  <c:v>3243572.9499999997</c:v>
                </c:pt>
                <c:pt idx="3">
                  <c:v>4962913.5249999994</c:v>
                </c:pt>
                <c:pt idx="4">
                  <c:v>4853649.26</c:v>
                </c:pt>
                <c:pt idx="5">
                  <c:v>6808918.879999999</c:v>
                </c:pt>
                <c:pt idx="6">
                  <c:v>6254550.1400000006</c:v>
                </c:pt>
                <c:pt idx="7">
                  <c:v>2429094.7399999998</c:v>
                </c:pt>
                <c:pt idx="8">
                  <c:v>4280256.1400000006</c:v>
                </c:pt>
                <c:pt idx="9">
                  <c:v>11577580.4</c:v>
                </c:pt>
                <c:pt idx="10">
                  <c:v>9504725.9199999999</c:v>
                </c:pt>
                <c:pt idx="11">
                  <c:v>10770654.720000001</c:v>
                </c:pt>
              </c:numCache>
            </c:numRef>
          </c:val>
          <c:smooth val="1"/>
          <c:extLst>
            <c:ext xmlns:c16="http://schemas.microsoft.com/office/drawing/2014/chart" uri="{C3380CC4-5D6E-409C-BE32-E72D297353CC}">
              <c16:uniqueId val="{00000000-434F-4248-A4FE-5ED9D7CFD853}"/>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analysis!$N$6</c:f>
              <c:strCache>
                <c:ptCount val="1"/>
                <c:pt idx="0">
                  <c:v>Total</c:v>
                </c:pt>
              </c:strCache>
            </c:strRef>
          </c:tx>
          <c:spPr>
            <a:ln w="28575" cap="rnd">
              <a:solidFill>
                <a:srgbClr val="E37D7D"/>
              </a:solidFill>
              <a:round/>
            </a:ln>
            <a:effectLst/>
          </c:spPr>
          <c:marker>
            <c:symbol val="none"/>
          </c:marker>
          <c:cat>
            <c:strRef>
              <c:f>analysis!$M$7:$M$18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analysis!$N$7:$N$18</c:f>
              <c:numCache>
                <c:formatCode>[&lt;=-1000000]\-"$"#,##0.00,,\ "M"\ ;[&lt;=-1000]\-"$"#,##0.00,\ "K";"$"#,##0.00</c:formatCode>
                <c:ptCount val="12"/>
                <c:pt idx="0">
                  <c:v>-5159621.12</c:v>
                </c:pt>
                <c:pt idx="1">
                  <c:v>-29963.75</c:v>
                </c:pt>
                <c:pt idx="2">
                  <c:v>-2584071.08</c:v>
                </c:pt>
                <c:pt idx="3">
                  <c:v>-4840657.4549999991</c:v>
                </c:pt>
                <c:pt idx="4">
                  <c:v>-3857428.1999999997</c:v>
                </c:pt>
                <c:pt idx="5">
                  <c:v>-7742475.0600000005</c:v>
                </c:pt>
                <c:pt idx="6">
                  <c:v>-4400849.96</c:v>
                </c:pt>
                <c:pt idx="7">
                  <c:v>-2699402.3200000003</c:v>
                </c:pt>
                <c:pt idx="8">
                  <c:v>-3610408.8699999996</c:v>
                </c:pt>
                <c:pt idx="9">
                  <c:v>-8662048.379999999</c:v>
                </c:pt>
                <c:pt idx="10">
                  <c:v>-7920652.4200000018</c:v>
                </c:pt>
                <c:pt idx="11">
                  <c:v>-7472651.7400000012</c:v>
                </c:pt>
              </c:numCache>
            </c:numRef>
          </c:val>
          <c:smooth val="1"/>
          <c:extLst>
            <c:ext xmlns:c16="http://schemas.microsoft.com/office/drawing/2014/chart" uri="{C3380CC4-5D6E-409C-BE32-E72D297353CC}">
              <c16:uniqueId val="{00000000-04CF-4871-A31D-6EB97552D86D}"/>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lt;=-1000000]\-&quot;$&quot;#,##0.00,,\ &quot;M&quot;\ ;[&lt;=-1000]\-&quot;$&quot;#,##0.00,\ &quot;K&quot;;&quot;$&quot;#,##0.00"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analysis!$T$6</c:f>
              <c:strCache>
                <c:ptCount val="1"/>
                <c:pt idx="0">
                  <c:v>Total</c:v>
                </c:pt>
              </c:strCache>
            </c:strRef>
          </c:tx>
          <c:spPr>
            <a:ln w="28575" cap="rnd">
              <a:solidFill>
                <a:srgbClr val="E37D7D"/>
              </a:solidFill>
              <a:round/>
            </a:ln>
            <a:effectLst/>
          </c:spPr>
          <c:marker>
            <c:symbol val="none"/>
          </c:marker>
          <c:cat>
            <c:strRef>
              <c:f>analysis!$S$7:$S$18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analysis!$T$7:$T$18</c:f>
              <c:numCache>
                <c:formatCode>[&gt;=1000000]"$"0.00,,\ \M;"$"0.00,\ \K</c:formatCode>
                <c:ptCount val="12"/>
                <c:pt idx="0">
                  <c:v>6587743</c:v>
                </c:pt>
                <c:pt idx="1">
                  <c:v>6148984</c:v>
                </c:pt>
                <c:pt idx="2">
                  <c:v>4927358</c:v>
                </c:pt>
                <c:pt idx="3">
                  <c:v>6842519</c:v>
                </c:pt>
                <c:pt idx="4">
                  <c:v>5213990</c:v>
                </c:pt>
                <c:pt idx="5">
                  <c:v>10452450</c:v>
                </c:pt>
                <c:pt idx="6">
                  <c:v>6249220</c:v>
                </c:pt>
                <c:pt idx="7">
                  <c:v>6134930</c:v>
                </c:pt>
                <c:pt idx="8">
                  <c:v>10212850</c:v>
                </c:pt>
                <c:pt idx="9">
                  <c:v>18755899</c:v>
                </c:pt>
                <c:pt idx="10">
                  <c:v>11067344</c:v>
                </c:pt>
                <c:pt idx="11">
                  <c:v>14069226</c:v>
                </c:pt>
              </c:numCache>
            </c:numRef>
          </c:val>
          <c:smooth val="1"/>
          <c:extLst>
            <c:ext xmlns:c16="http://schemas.microsoft.com/office/drawing/2014/chart" uri="{C3380CC4-5D6E-409C-BE32-E72D297353CC}">
              <c16:uniqueId val="{00000000-ECDC-437B-A95B-F3B97D8F716C}"/>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37D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analysis!$K$6</c:f>
              <c:strCache>
                <c:ptCount val="1"/>
                <c:pt idx="0">
                  <c:v>Total</c:v>
                </c:pt>
              </c:strCache>
            </c:strRef>
          </c:tx>
          <c:spPr>
            <a:ln w="28575" cap="rnd">
              <a:solidFill>
                <a:srgbClr val="E37D7D"/>
              </a:solidFill>
              <a:round/>
            </a:ln>
            <a:effectLst/>
          </c:spPr>
          <c:marker>
            <c:symbol val="none"/>
          </c:marker>
          <c:cat>
            <c:strRef>
              <c:f>analysis!$J$7:$J$18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analysis!$K$7:$K$18</c:f>
              <c:numCache>
                <c:formatCode>[&gt;=1000000]"$"0.00,,\ \M;"$"0.00,\ \K</c:formatCode>
                <c:ptCount val="12"/>
                <c:pt idx="0">
                  <c:v>699641.82</c:v>
                </c:pt>
                <c:pt idx="1">
                  <c:v>401669.61</c:v>
                </c:pt>
                <c:pt idx="2">
                  <c:v>537166.13</c:v>
                </c:pt>
                <c:pt idx="3">
                  <c:v>464617.43</c:v>
                </c:pt>
                <c:pt idx="4">
                  <c:v>557699.93999999994</c:v>
                </c:pt>
                <c:pt idx="5">
                  <c:v>750078.18</c:v>
                </c:pt>
                <c:pt idx="6">
                  <c:v>730107.32</c:v>
                </c:pt>
                <c:pt idx="7">
                  <c:v>461336.58</c:v>
                </c:pt>
                <c:pt idx="8">
                  <c:v>692355.73</c:v>
                </c:pt>
                <c:pt idx="9">
                  <c:v>1470680.98</c:v>
                </c:pt>
                <c:pt idx="10">
                  <c:v>1463830.5</c:v>
                </c:pt>
                <c:pt idx="11">
                  <c:v>976064.02</c:v>
                </c:pt>
              </c:numCache>
            </c:numRef>
          </c:val>
          <c:smooth val="1"/>
          <c:extLst>
            <c:ext xmlns:c16="http://schemas.microsoft.com/office/drawing/2014/chart" uri="{C3380CC4-5D6E-409C-BE32-E72D297353CC}">
              <c16:uniqueId val="{00000000-F77D-4ED3-876B-D31B593D9238}"/>
            </c:ext>
          </c:extLst>
        </c:ser>
        <c:dLbls>
          <c:showLegendKey val="0"/>
          <c:showVal val="0"/>
          <c:showCatName val="0"/>
          <c:showSerName val="0"/>
          <c:showPercent val="0"/>
          <c:showBubbleSize val="0"/>
        </c:dLbls>
        <c:smooth val="0"/>
        <c:axId val="1604635727"/>
        <c:axId val="1604636687"/>
      </c:lineChart>
      <c:catAx>
        <c:axId val="1604635727"/>
        <c:scaling>
          <c:orientation val="minMax"/>
        </c:scaling>
        <c:delete val="1"/>
        <c:axPos val="b"/>
        <c:numFmt formatCode="General" sourceLinked="1"/>
        <c:majorTickMark val="none"/>
        <c:minorTickMark val="none"/>
        <c:tickLblPos val="nextTo"/>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Update.xlsx]analysis!PivotTable28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Text" lastClr="000000"/>
          </a:solidFill>
          <a:ln w="15875">
            <a:solidFill>
              <a:srgbClr val="C6282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31631065448046"/>
          <c:y val="2.2469137003793656E-2"/>
          <c:w val="0.63067024256025839"/>
          <c:h val="0.94944444174146425"/>
        </c:manualLayout>
      </c:layout>
      <c:barChart>
        <c:barDir val="bar"/>
        <c:grouping val="clustered"/>
        <c:varyColors val="0"/>
        <c:ser>
          <c:idx val="0"/>
          <c:order val="0"/>
          <c:tx>
            <c:strRef>
              <c:f>analysis!$B$73</c:f>
              <c:strCache>
                <c:ptCount val="1"/>
                <c:pt idx="0">
                  <c:v>Total</c:v>
                </c:pt>
              </c:strCache>
            </c:strRef>
          </c:tx>
          <c:spPr>
            <a:solidFill>
              <a:sysClr val="windowText" lastClr="000000"/>
            </a:solidFill>
            <a:ln w="15875">
              <a:solidFill>
                <a:srgbClr val="C6282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analysis!$A$74:$A$78</c:f>
              <c:strCache>
                <c:ptCount val="5"/>
                <c:pt idx="0">
                  <c:v>Small Business</c:v>
                </c:pt>
                <c:pt idx="1">
                  <c:v>Channel Partners</c:v>
                </c:pt>
                <c:pt idx="2">
                  <c:v>Enterprise</c:v>
                </c:pt>
                <c:pt idx="3">
                  <c:v>Midmarket</c:v>
                </c:pt>
                <c:pt idx="4">
                  <c:v>Government</c:v>
                </c:pt>
              </c:strCache>
            </c:strRef>
          </c:cat>
          <c:val>
            <c:numRef>
              <c:f>analysis!$B$74:$B$78</c:f>
              <c:numCache>
                <c:formatCode>[&gt;=1000000]"$"0.00,,\ \M;"$"0.00,\ \K</c:formatCode>
                <c:ptCount val="5"/>
                <c:pt idx="0">
                  <c:v>153139</c:v>
                </c:pt>
                <c:pt idx="1">
                  <c:v>161263.5</c:v>
                </c:pt>
                <c:pt idx="2">
                  <c:v>168552</c:v>
                </c:pt>
                <c:pt idx="3">
                  <c:v>172178</c:v>
                </c:pt>
                <c:pt idx="4">
                  <c:v>470673.5</c:v>
                </c:pt>
              </c:numCache>
            </c:numRef>
          </c:val>
          <c:extLst>
            <c:ext xmlns:c16="http://schemas.microsoft.com/office/drawing/2014/chart" uri="{C3380CC4-5D6E-409C-BE32-E72D297353CC}">
              <c16:uniqueId val="{00000000-C05B-4E68-92E2-91B422BC2990}"/>
            </c:ext>
          </c:extLst>
        </c:ser>
        <c:dLbls>
          <c:dLblPos val="outEnd"/>
          <c:showLegendKey val="0"/>
          <c:showVal val="1"/>
          <c:showCatName val="0"/>
          <c:showSerName val="0"/>
          <c:showPercent val="0"/>
          <c:showBubbleSize val="0"/>
        </c:dLbls>
        <c:gapWidth val="52"/>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gt;=1000000]&quot;$&quot;0.00,,\ \M;&quot;$&quot;0.00,\ \K"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Update.xlsx]analysis!PivotTable30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Text" lastClr="000000"/>
          </a:solidFill>
          <a:ln w="15875">
            <a:solidFill>
              <a:srgbClr val="C6282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49588307509949"/>
          <c:y val="2.9985015929499148E-2"/>
          <c:w val="0.77590196638726627"/>
          <c:h val="0.94712176471937215"/>
        </c:manualLayout>
      </c:layout>
      <c:barChart>
        <c:barDir val="bar"/>
        <c:grouping val="clustered"/>
        <c:varyColors val="0"/>
        <c:ser>
          <c:idx val="0"/>
          <c:order val="0"/>
          <c:tx>
            <c:strRef>
              <c:f>analysis!$B$82</c:f>
              <c:strCache>
                <c:ptCount val="1"/>
                <c:pt idx="0">
                  <c:v>Total</c:v>
                </c:pt>
              </c:strCache>
            </c:strRef>
          </c:tx>
          <c:spPr>
            <a:solidFill>
              <a:sysClr val="windowText" lastClr="000000"/>
            </a:solidFill>
            <a:ln w="15875">
              <a:solidFill>
                <a:srgbClr val="C6282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analysis!$A$83:$A$88</c:f>
              <c:strCache>
                <c:ptCount val="6"/>
                <c:pt idx="0">
                  <c:v>Carretera</c:v>
                </c:pt>
                <c:pt idx="1">
                  <c:v>Montana</c:v>
                </c:pt>
                <c:pt idx="2">
                  <c:v>Amarilla</c:v>
                </c:pt>
                <c:pt idx="3">
                  <c:v>Velo</c:v>
                </c:pt>
                <c:pt idx="4">
                  <c:v>VTT</c:v>
                </c:pt>
                <c:pt idx="5">
                  <c:v>Paseo</c:v>
                </c:pt>
              </c:strCache>
            </c:strRef>
          </c:cat>
          <c:val>
            <c:numRef>
              <c:f>analysis!$B$83:$B$88</c:f>
              <c:numCache>
                <c:formatCode>[&gt;=1000000]"$"0.00,,\ \M;"$"0.00,\ \K</c:formatCode>
                <c:ptCount val="6"/>
                <c:pt idx="0">
                  <c:v>146846</c:v>
                </c:pt>
                <c:pt idx="1">
                  <c:v>154198</c:v>
                </c:pt>
                <c:pt idx="2">
                  <c:v>155315</c:v>
                </c:pt>
                <c:pt idx="3">
                  <c:v>162424.5</c:v>
                </c:pt>
                <c:pt idx="4">
                  <c:v>168783</c:v>
                </c:pt>
                <c:pt idx="5">
                  <c:v>338239.5</c:v>
                </c:pt>
              </c:numCache>
            </c:numRef>
          </c:val>
          <c:extLst>
            <c:ext xmlns:c16="http://schemas.microsoft.com/office/drawing/2014/chart" uri="{C3380CC4-5D6E-409C-BE32-E72D297353CC}">
              <c16:uniqueId val="{00000000-FB55-47FF-AC9A-4A3DF5507572}"/>
            </c:ext>
          </c:extLst>
        </c:ser>
        <c:dLbls>
          <c:dLblPos val="outEnd"/>
          <c:showLegendKey val="0"/>
          <c:showVal val="1"/>
          <c:showCatName val="0"/>
          <c:showSerName val="0"/>
          <c:showPercent val="0"/>
          <c:showBubbleSize val="0"/>
        </c:dLbls>
        <c:gapWidth val="52"/>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gt;=1000000]&quot;$&quot;0.00,,\ \M;&quot;$&quot;0.00,\ \K"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Update.xlsx]analysis!PivotTable32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5875" cap="rnd">
            <a:solidFill>
              <a:srgbClr val="C62828"/>
            </a:solidFill>
            <a:prstDash val="sysDot"/>
            <a:round/>
          </a:ln>
          <a:effectLst/>
        </c:spPr>
        <c:marker>
          <c:symbol val="circle"/>
          <c:size val="6"/>
          <c:spPr>
            <a:solidFill>
              <a:srgbClr val="C6282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ysClr val="windowText" lastClr="000000"/>
            </a:solidFill>
            <a:round/>
          </a:ln>
          <a:effectLst/>
        </c:spPr>
        <c:marker>
          <c:symbol val="square"/>
          <c:size val="6"/>
          <c:spPr>
            <a:solidFill>
              <a:srgbClr val="C6282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62828"/>
            </a:solidFill>
            <a:round/>
          </a:ln>
          <a:effectLst/>
        </c:spPr>
        <c:marker>
          <c:symbol val="circle"/>
          <c:size val="6"/>
          <c:spPr>
            <a:solidFill>
              <a:sysClr val="windowText" lastClr="00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entury Gothic" panose="020B0502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55853761563081E-2"/>
          <c:y val="0"/>
          <c:w val="0.98614414623843694"/>
          <c:h val="0.87089201877934275"/>
        </c:manualLayout>
      </c:layout>
      <c:lineChart>
        <c:grouping val="standard"/>
        <c:varyColors val="0"/>
        <c:ser>
          <c:idx val="0"/>
          <c:order val="0"/>
          <c:tx>
            <c:strRef>
              <c:f>analysis!$B$91</c:f>
              <c:strCache>
                <c:ptCount val="1"/>
                <c:pt idx="0">
                  <c:v>Total</c:v>
                </c:pt>
              </c:strCache>
            </c:strRef>
          </c:tx>
          <c:spPr>
            <a:ln w="28575" cap="rnd">
              <a:solidFill>
                <a:srgbClr val="C62828"/>
              </a:solidFill>
              <a:round/>
            </a:ln>
            <a:effectLst/>
          </c:spPr>
          <c:marker>
            <c:symbol val="circle"/>
            <c:size val="6"/>
            <c:spPr>
              <a:solidFill>
                <a:sysClr val="windowText" lastClr="00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entury Gothic" panose="020B0502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analysis!$A$92:$A$103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analysis!$B$92:$B$103</c:f>
              <c:numCache>
                <c:formatCode>[&gt;=1000000]"$"0.00,,\ \M;"$"0.00,\ \K</c:formatCode>
                <c:ptCount val="12"/>
                <c:pt idx="0">
                  <c:v>5179639.8</c:v>
                </c:pt>
                <c:pt idx="1">
                  <c:v>1178511.1399999997</c:v>
                </c:pt>
                <c:pt idx="2">
                  <c:v>3243572.9499999997</c:v>
                </c:pt>
                <c:pt idx="3">
                  <c:v>4962913.5249999994</c:v>
                </c:pt>
                <c:pt idx="4">
                  <c:v>4853649.26</c:v>
                </c:pt>
                <c:pt idx="5">
                  <c:v>6808918.879999999</c:v>
                </c:pt>
                <c:pt idx="6">
                  <c:v>6254550.1400000006</c:v>
                </c:pt>
                <c:pt idx="7">
                  <c:v>2429094.7399999998</c:v>
                </c:pt>
                <c:pt idx="8">
                  <c:v>4280256.1400000006</c:v>
                </c:pt>
                <c:pt idx="9">
                  <c:v>11577580.4</c:v>
                </c:pt>
                <c:pt idx="10">
                  <c:v>9504725.9199999999</c:v>
                </c:pt>
                <c:pt idx="11">
                  <c:v>10770654.720000001</c:v>
                </c:pt>
              </c:numCache>
            </c:numRef>
          </c:val>
          <c:smooth val="1"/>
          <c:extLst>
            <c:ext xmlns:c16="http://schemas.microsoft.com/office/drawing/2014/chart" uri="{C3380CC4-5D6E-409C-BE32-E72D297353CC}">
              <c16:uniqueId val="{00000000-0FF0-47AF-A3C2-7D9ADD87BD4D}"/>
            </c:ext>
          </c:extLst>
        </c:ser>
        <c:dLbls>
          <c:dLblPos val="t"/>
          <c:showLegendKey val="0"/>
          <c:showVal val="1"/>
          <c:showCatName val="0"/>
          <c:showSerName val="0"/>
          <c:showPercent val="0"/>
          <c:showBubbleSize val="0"/>
        </c:dLbls>
        <c:marker val="1"/>
        <c:smooth val="0"/>
        <c:axId val="1604635727"/>
        <c:axId val="1604636687"/>
      </c:lineChart>
      <c:catAx>
        <c:axId val="1604635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604636687"/>
        <c:crosses val="autoZero"/>
        <c:auto val="1"/>
        <c:lblAlgn val="ctr"/>
        <c:lblOffset val="100"/>
        <c:noMultiLvlLbl val="0"/>
      </c:catAx>
      <c:valAx>
        <c:axId val="1604636687"/>
        <c:scaling>
          <c:orientation val="minMax"/>
        </c:scaling>
        <c:delete val="1"/>
        <c:axPos val="l"/>
        <c:numFmt formatCode="[&gt;=1000000]&quot;$&quot;0.00,,\ \M;&quot;$&quot;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Update.xlsx]analysis!PivotTable34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628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3733407258166E-2"/>
          <c:y val="2.2536760872988938E-2"/>
          <c:w val="0.95265057104064021"/>
          <c:h val="0.87400131760196442"/>
        </c:manualLayout>
      </c:layout>
      <c:barChart>
        <c:barDir val="col"/>
        <c:grouping val="clustered"/>
        <c:varyColors val="0"/>
        <c:ser>
          <c:idx val="0"/>
          <c:order val="0"/>
          <c:tx>
            <c:strRef>
              <c:f>analysis!$B$106</c:f>
              <c:strCache>
                <c:ptCount val="1"/>
                <c:pt idx="0">
                  <c:v>Total Profit</c:v>
                </c:pt>
              </c:strCache>
            </c:strRef>
          </c:tx>
          <c:spPr>
            <a:solidFill>
              <a:srgbClr val="C62828"/>
            </a:solidFill>
            <a:ln>
              <a:noFill/>
            </a:ln>
            <a:effectLst/>
          </c:spPr>
          <c:invertIfNegative val="0"/>
          <c:cat>
            <c:strRef>
              <c:f>analysis!$A$107:$A$110</c:f>
              <c:strCache>
                <c:ptCount val="4"/>
                <c:pt idx="0">
                  <c:v>High</c:v>
                </c:pt>
                <c:pt idx="1">
                  <c:v>Medium</c:v>
                </c:pt>
                <c:pt idx="2">
                  <c:v>Low</c:v>
                </c:pt>
                <c:pt idx="3">
                  <c:v>None</c:v>
                </c:pt>
              </c:strCache>
            </c:strRef>
          </c:cat>
          <c:val>
            <c:numRef>
              <c:f>analysis!$B$107:$B$110</c:f>
              <c:numCache>
                <c:formatCode>[&gt;=1000000]"$"0.00,,\ \M;"$"0.00,\ \K</c:formatCode>
                <c:ptCount val="4"/>
                <c:pt idx="0">
                  <c:v>22247610.659999993</c:v>
                </c:pt>
                <c:pt idx="1">
                  <c:v>22637260.069999997</c:v>
                </c:pt>
                <c:pt idx="2">
                  <c:v>22177705.385000002</c:v>
                </c:pt>
                <c:pt idx="3">
                  <c:v>3981491.5</c:v>
                </c:pt>
              </c:numCache>
            </c:numRef>
          </c:val>
          <c:extLst>
            <c:ext xmlns:c16="http://schemas.microsoft.com/office/drawing/2014/chart" uri="{C3380CC4-5D6E-409C-BE32-E72D297353CC}">
              <c16:uniqueId val="{00000000-8704-4114-B2E2-82673030E6E0}"/>
            </c:ext>
          </c:extLst>
        </c:ser>
        <c:ser>
          <c:idx val="1"/>
          <c:order val="1"/>
          <c:tx>
            <c:strRef>
              <c:f>analysis!$C$106</c:f>
              <c:strCache>
                <c:ptCount val="1"/>
                <c:pt idx="0">
                  <c:v>Total Sales</c:v>
                </c:pt>
              </c:strCache>
            </c:strRef>
          </c:tx>
          <c:spPr>
            <a:solidFill>
              <a:sysClr val="windowText" lastClr="000000"/>
            </a:solidFill>
            <a:ln>
              <a:noFill/>
            </a:ln>
            <a:effectLst/>
          </c:spPr>
          <c:invertIfNegative val="0"/>
          <c:cat>
            <c:strRef>
              <c:f>analysis!$A$107:$A$110</c:f>
              <c:strCache>
                <c:ptCount val="4"/>
                <c:pt idx="0">
                  <c:v>High</c:v>
                </c:pt>
                <c:pt idx="1">
                  <c:v>Medium</c:v>
                </c:pt>
                <c:pt idx="2">
                  <c:v>Low</c:v>
                </c:pt>
                <c:pt idx="3">
                  <c:v>None</c:v>
                </c:pt>
              </c:strCache>
            </c:strRef>
          </c:cat>
          <c:val>
            <c:numRef>
              <c:f>analysis!$C$107:$C$110</c:f>
              <c:numCache>
                <c:formatCode>[&gt;=1000000]"$"0.00,,\ \M;"$"0.00,\ \K</c:formatCode>
                <c:ptCount val="4"/>
                <c:pt idx="0">
                  <c:v>37372486.724999987</c:v>
                </c:pt>
                <c:pt idx="1">
                  <c:v>38780430.835000001</c:v>
                </c:pt>
                <c:pt idx="2">
                  <c:v>34629778.700000003</c:v>
                </c:pt>
                <c:pt idx="3">
                  <c:v>7943654</c:v>
                </c:pt>
              </c:numCache>
            </c:numRef>
          </c:val>
          <c:extLst>
            <c:ext xmlns:c16="http://schemas.microsoft.com/office/drawing/2014/chart" uri="{C3380CC4-5D6E-409C-BE32-E72D297353CC}">
              <c16:uniqueId val="{00000001-8704-4114-B2E2-82673030E6E0}"/>
            </c:ext>
          </c:extLst>
        </c:ser>
        <c:dLbls>
          <c:showLegendKey val="0"/>
          <c:showVal val="0"/>
          <c:showCatName val="0"/>
          <c:showSerName val="0"/>
          <c:showPercent val="0"/>
          <c:showBubbleSize val="0"/>
        </c:dLbls>
        <c:gapWidth val="219"/>
        <c:axId val="1762158927"/>
        <c:axId val="1762159407"/>
      </c:barChart>
      <c:catAx>
        <c:axId val="176215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762159407"/>
        <c:crosses val="autoZero"/>
        <c:auto val="1"/>
        <c:lblAlgn val="ctr"/>
        <c:lblOffset val="100"/>
        <c:noMultiLvlLbl val="0"/>
      </c:catAx>
      <c:valAx>
        <c:axId val="1762159407"/>
        <c:scaling>
          <c:orientation val="minMax"/>
        </c:scaling>
        <c:delete val="1"/>
        <c:axPos val="l"/>
        <c:numFmt formatCode="[&gt;=1000000]&quot;$&quot;0.00,,\ \M;&quot;$&quot;0.00,\ \K" sourceLinked="1"/>
        <c:majorTickMark val="none"/>
        <c:minorTickMark val="none"/>
        <c:tickLblPos val="nextTo"/>
        <c:crossAx val="1762158927"/>
        <c:crosses val="autoZero"/>
        <c:crossBetween val="between"/>
      </c:valAx>
      <c:spPr>
        <a:noFill/>
        <a:ln>
          <a:noFill/>
        </a:ln>
        <a:effectLst/>
      </c:spPr>
    </c:plotArea>
    <c:legend>
      <c:legendPos val="r"/>
      <c:layout>
        <c:manualLayout>
          <c:xMode val="edge"/>
          <c:yMode val="edge"/>
          <c:x val="0.69858428686086516"/>
          <c:y val="0.32646183945219698"/>
          <c:w val="0.27864294377672216"/>
          <c:h val="0.380881018768064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Mains Update.xlsx]analysis!PivotTable35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Text" lastClr="000000"/>
          </a:solidFill>
          <a:ln w="15875">
            <a:solidFill>
              <a:srgbClr val="C6282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50970626115206"/>
          <c:y val="3.7814017983989652E-2"/>
          <c:w val="0.79720183291877789"/>
          <c:h val="0.90276395375545515"/>
        </c:manualLayout>
      </c:layout>
      <c:barChart>
        <c:barDir val="bar"/>
        <c:grouping val="clustered"/>
        <c:varyColors val="0"/>
        <c:ser>
          <c:idx val="0"/>
          <c:order val="0"/>
          <c:tx>
            <c:strRef>
              <c:f>analysis!$B$113</c:f>
              <c:strCache>
                <c:ptCount val="1"/>
                <c:pt idx="0">
                  <c:v>Total</c:v>
                </c:pt>
              </c:strCache>
            </c:strRef>
          </c:tx>
          <c:spPr>
            <a:solidFill>
              <a:sysClr val="windowText" lastClr="000000"/>
            </a:solidFill>
            <a:ln w="15875">
              <a:solidFill>
                <a:srgbClr val="C6282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analysis!$A$114:$A$119</c:f>
              <c:strCache>
                <c:ptCount val="6"/>
                <c:pt idx="0">
                  <c:v>Amarilla</c:v>
                </c:pt>
                <c:pt idx="1">
                  <c:v>VTT</c:v>
                </c:pt>
                <c:pt idx="2">
                  <c:v>Velo</c:v>
                </c:pt>
                <c:pt idx="3">
                  <c:v>Carretera</c:v>
                </c:pt>
                <c:pt idx="4">
                  <c:v>Montana</c:v>
                </c:pt>
                <c:pt idx="5">
                  <c:v>Paseo</c:v>
                </c:pt>
              </c:strCache>
            </c:strRef>
          </c:cat>
          <c:val>
            <c:numRef>
              <c:f>analysis!$B$114:$B$119</c:f>
              <c:numCache>
                <c:formatCode>[&gt;=1000000]"$"0.00,,\ \M;"$"0.00,\ \K</c:formatCode>
                <c:ptCount val="6"/>
                <c:pt idx="0">
                  <c:v>2284872</c:v>
                </c:pt>
                <c:pt idx="1">
                  <c:v>2852038</c:v>
                </c:pt>
                <c:pt idx="2">
                  <c:v>8093894.25</c:v>
                </c:pt>
                <c:pt idx="3">
                  <c:v>13374769.885000002</c:v>
                </c:pt>
                <c:pt idx="4">
                  <c:v>14619811.880000003</c:v>
                </c:pt>
                <c:pt idx="5">
                  <c:v>29818681.600000001</c:v>
                </c:pt>
              </c:numCache>
            </c:numRef>
          </c:val>
          <c:extLst>
            <c:ext xmlns:c16="http://schemas.microsoft.com/office/drawing/2014/chart" uri="{C3380CC4-5D6E-409C-BE32-E72D297353CC}">
              <c16:uniqueId val="{00000000-E232-4241-859B-18259D3C8EA6}"/>
            </c:ext>
          </c:extLst>
        </c:ser>
        <c:dLbls>
          <c:dLblPos val="outEnd"/>
          <c:showLegendKey val="0"/>
          <c:showVal val="1"/>
          <c:showCatName val="0"/>
          <c:showSerName val="0"/>
          <c:showPercent val="0"/>
          <c:showBubbleSize val="0"/>
        </c:dLbls>
        <c:gapWidth val="52"/>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gt;=1000000]&quot;$&quot;0.00,,\ \M;&quot;$&quot;0.00,\ \K"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228684874289707"/>
          <c:y val="3.2499991469818509E-2"/>
          <c:w val="0.66039025800351647"/>
          <c:h val="0.90791669083551418"/>
        </c:manualLayout>
      </c:layout>
      <c:barChart>
        <c:barDir val="bar"/>
        <c:grouping val="clustered"/>
        <c:varyColors val="0"/>
        <c:ser>
          <c:idx val="0"/>
          <c:order val="0"/>
          <c:spPr>
            <a:solidFill>
              <a:sysClr val="windowText" lastClr="000000"/>
            </a:solidFill>
            <a:ln w="15875">
              <a:solidFill>
                <a:srgbClr val="C62828"/>
              </a:solidFill>
            </a:ln>
            <a:effectLst/>
          </c:spPr>
          <c:invertIfNegative val="0"/>
          <c:dLbls>
            <c:dLbl>
              <c:idx val="0"/>
              <c:tx>
                <c:rich>
                  <a:bodyPr/>
                  <a:lstStyle/>
                  <a:p>
                    <a:fld id="{97BC5C7F-42CD-47BD-BBB7-0ED62CE5BC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F82-4B66-B770-0B83464A6E14}"/>
                </c:ext>
              </c:extLst>
            </c:dLbl>
            <c:dLbl>
              <c:idx val="1"/>
              <c:tx>
                <c:rich>
                  <a:bodyPr/>
                  <a:lstStyle/>
                  <a:p>
                    <a:fld id="{9ECB5157-B5FF-4C81-8A57-0B52F8A7652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F82-4B66-B770-0B83464A6E14}"/>
                </c:ext>
              </c:extLst>
            </c:dLbl>
            <c:dLbl>
              <c:idx val="2"/>
              <c:tx>
                <c:rich>
                  <a:bodyPr/>
                  <a:lstStyle/>
                  <a:p>
                    <a:fld id="{3954AB56-E960-42CA-B576-11FF2459067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F82-4B66-B770-0B83464A6E14}"/>
                </c:ext>
              </c:extLst>
            </c:dLbl>
            <c:dLbl>
              <c:idx val="3"/>
              <c:tx>
                <c:rich>
                  <a:bodyPr/>
                  <a:lstStyle/>
                  <a:p>
                    <a:fld id="{57E5E3AC-CCF8-4590-BEAC-B2944F1D898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F82-4B66-B770-0B83464A6E14}"/>
                </c:ext>
              </c:extLst>
            </c:dLbl>
            <c:dLbl>
              <c:idx val="4"/>
              <c:tx>
                <c:rich>
                  <a:bodyPr/>
                  <a:lstStyle/>
                  <a:p>
                    <a:fld id="{43378A39-8376-43E2-88DB-84605484E1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F82-4B66-B770-0B83464A6E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analysis!$A$130:$A$134</c:f>
              <c:strCache>
                <c:ptCount val="5"/>
                <c:pt idx="0">
                  <c:v>Small Business</c:v>
                </c:pt>
                <c:pt idx="1">
                  <c:v>Enterprise</c:v>
                </c:pt>
                <c:pt idx="2">
                  <c:v>Midmarket</c:v>
                </c:pt>
                <c:pt idx="3">
                  <c:v>Channel Partners</c:v>
                </c:pt>
                <c:pt idx="4">
                  <c:v>Government</c:v>
                </c:pt>
              </c:strCache>
            </c:strRef>
          </c:cat>
          <c:val>
            <c:numRef>
              <c:f>analysis!$B$130:$B$134</c:f>
              <c:numCache>
                <c:formatCode>General</c:formatCode>
                <c:ptCount val="5"/>
                <c:pt idx="0">
                  <c:v>16881</c:v>
                </c:pt>
                <c:pt idx="1">
                  <c:v>6114391.25</c:v>
                </c:pt>
                <c:pt idx="2">
                  <c:v>12373235.325000001</c:v>
                </c:pt>
                <c:pt idx="3">
                  <c:v>15489923.999999998</c:v>
                </c:pt>
                <c:pt idx="4">
                  <c:v>24985798.780000001</c:v>
                </c:pt>
              </c:numCache>
            </c:numRef>
          </c:val>
          <c:extLst>
            <c:ext xmlns:c15="http://schemas.microsoft.com/office/drawing/2012/chart" uri="{02D57815-91ED-43cb-92C2-25804820EDAC}">
              <c15:datalabelsRange>
                <c15:f>analysis!$B$123:$B$127</c15:f>
                <c15:dlblRangeCache>
                  <c:ptCount val="5"/>
                  <c:pt idx="0">
                    <c:v>-$16.88 K</c:v>
                  </c:pt>
                  <c:pt idx="1">
                    <c:v>-$6.11 M </c:v>
                  </c:pt>
                  <c:pt idx="2">
                    <c:v>-$12.37 M </c:v>
                  </c:pt>
                  <c:pt idx="3">
                    <c:v>-$15.49 M </c:v>
                  </c:pt>
                  <c:pt idx="4">
                    <c:v>-$24.99 M </c:v>
                  </c:pt>
                </c15:dlblRangeCache>
              </c15:datalabelsRange>
            </c:ext>
            <c:ext xmlns:c16="http://schemas.microsoft.com/office/drawing/2014/chart" uri="{C3380CC4-5D6E-409C-BE32-E72D297353CC}">
              <c16:uniqueId val="{00000005-7F82-4B66-B770-0B83464A6E14}"/>
            </c:ext>
          </c:extLst>
        </c:ser>
        <c:dLbls>
          <c:dLblPos val="outEnd"/>
          <c:showLegendKey val="0"/>
          <c:showVal val="1"/>
          <c:showCatName val="0"/>
          <c:showSerName val="0"/>
          <c:showPercent val="0"/>
          <c:showBubbleSize val="0"/>
        </c:dLbls>
        <c:gapWidth val="52"/>
        <c:axId val="314492256"/>
        <c:axId val="314490336"/>
      </c:barChart>
      <c:catAx>
        <c:axId val="3144922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Gothic" panose="020B0502020202020204" pitchFamily="34" charset="0"/>
                <a:ea typeface="+mn-ea"/>
                <a:cs typeface="+mn-cs"/>
              </a:defRPr>
            </a:pPr>
            <a:endParaRPr lang="en-US"/>
          </a:p>
        </c:txPr>
        <c:crossAx val="314490336"/>
        <c:crosses val="autoZero"/>
        <c:auto val="1"/>
        <c:lblAlgn val="ctr"/>
        <c:lblOffset val="100"/>
        <c:noMultiLvlLbl val="0"/>
      </c:catAx>
      <c:valAx>
        <c:axId val="314490336"/>
        <c:scaling>
          <c:orientation val="minMax"/>
        </c:scaling>
        <c:delete val="1"/>
        <c:axPos val="b"/>
        <c:numFmt formatCode="General" sourceLinked="1"/>
        <c:majorTickMark val="none"/>
        <c:minorTickMark val="none"/>
        <c:tickLblPos val="nextTo"/>
        <c:crossAx val="31449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3" Type="http://schemas.openxmlformats.org/officeDocument/2006/relationships/image" Target="../media/image1.emf"/><Relationship Id="rId18" Type="http://schemas.openxmlformats.org/officeDocument/2006/relationships/image" Target="../media/image6.emf"/><Relationship Id="rId26" Type="http://schemas.openxmlformats.org/officeDocument/2006/relationships/image" Target="../media/image14.emf"/><Relationship Id="rId39" Type="http://schemas.openxmlformats.org/officeDocument/2006/relationships/image" Target="../media/image22.png"/><Relationship Id="rId21" Type="http://schemas.openxmlformats.org/officeDocument/2006/relationships/image" Target="../media/image9.emf"/><Relationship Id="rId34" Type="http://schemas.openxmlformats.org/officeDocument/2006/relationships/image" Target="../media/image20.pn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5.emf"/><Relationship Id="rId25" Type="http://schemas.openxmlformats.org/officeDocument/2006/relationships/image" Target="../media/image13.emf"/><Relationship Id="rId33" Type="http://schemas.openxmlformats.org/officeDocument/2006/relationships/hyperlink" Target="#analysis!A1"/><Relationship Id="rId38" Type="http://schemas.openxmlformats.org/officeDocument/2006/relationships/hyperlink" Target="https://www.linkedin.com/in/ogheghe-prosper-9476353a4" TargetMode="External"/><Relationship Id="rId2" Type="http://schemas.openxmlformats.org/officeDocument/2006/relationships/chart" Target="../charts/chart2.xml"/><Relationship Id="rId16" Type="http://schemas.openxmlformats.org/officeDocument/2006/relationships/image" Target="../media/image4.emf"/><Relationship Id="rId20" Type="http://schemas.openxmlformats.org/officeDocument/2006/relationships/image" Target="../media/image8.emf"/><Relationship Id="rId29" Type="http://schemas.openxmlformats.org/officeDocument/2006/relationships/image" Target="../media/image17.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12.emf"/><Relationship Id="rId32" Type="http://schemas.openxmlformats.org/officeDocument/2006/relationships/image" Target="../media/image19.png"/><Relationship Id="rId37" Type="http://schemas.openxmlformats.org/officeDocument/2006/relationships/image" Target="../media/image21.emf"/><Relationship Id="rId5" Type="http://schemas.openxmlformats.org/officeDocument/2006/relationships/chart" Target="../charts/chart5.xml"/><Relationship Id="rId15" Type="http://schemas.openxmlformats.org/officeDocument/2006/relationships/image" Target="../media/image3.emf"/><Relationship Id="rId23" Type="http://schemas.openxmlformats.org/officeDocument/2006/relationships/image" Target="../media/image11.emf"/><Relationship Id="rId28" Type="http://schemas.openxmlformats.org/officeDocument/2006/relationships/image" Target="../media/image16.emf"/><Relationship Id="rId36" Type="http://schemas.openxmlformats.org/officeDocument/2006/relationships/hyperlink" Target="#'dashboard 2'!A1"/><Relationship Id="rId10" Type="http://schemas.openxmlformats.org/officeDocument/2006/relationships/chart" Target="../charts/chart10.xml"/><Relationship Id="rId19" Type="http://schemas.openxmlformats.org/officeDocument/2006/relationships/image" Target="../media/image7.emf"/><Relationship Id="rId31" Type="http://schemas.openxmlformats.org/officeDocument/2006/relationships/hyperlink" Target="#clean_dataset!A1"/><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emf"/><Relationship Id="rId22" Type="http://schemas.openxmlformats.org/officeDocument/2006/relationships/image" Target="../media/image10.emf"/><Relationship Id="rId27" Type="http://schemas.openxmlformats.org/officeDocument/2006/relationships/image" Target="../media/image15.emf"/><Relationship Id="rId30" Type="http://schemas.openxmlformats.org/officeDocument/2006/relationships/image" Target="../media/image18.png"/><Relationship Id="rId35" Type="http://schemas.openxmlformats.org/officeDocument/2006/relationships/hyperlink" Target="#dashboard!A1"/><Relationship Id="rId8" Type="http://schemas.openxmlformats.org/officeDocument/2006/relationships/chart" Target="../charts/chart8.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2.emf"/><Relationship Id="rId18" Type="http://schemas.openxmlformats.org/officeDocument/2006/relationships/chart" Target="../charts/chart19.xml"/><Relationship Id="rId26" Type="http://schemas.openxmlformats.org/officeDocument/2006/relationships/hyperlink" Target="#'dashboard 2'!A1"/><Relationship Id="rId3" Type="http://schemas.openxmlformats.org/officeDocument/2006/relationships/chart" Target="../charts/chart15.xml"/><Relationship Id="rId21" Type="http://schemas.openxmlformats.org/officeDocument/2006/relationships/chart" Target="../charts/chart22.xml"/><Relationship Id="rId34" Type="http://schemas.openxmlformats.org/officeDocument/2006/relationships/image" Target="../media/image22.png"/><Relationship Id="rId7" Type="http://schemas.openxmlformats.org/officeDocument/2006/relationships/image" Target="../media/image40.emf"/><Relationship Id="rId12" Type="http://schemas.openxmlformats.org/officeDocument/2006/relationships/image" Target="../media/image44.emf"/><Relationship Id="rId17" Type="http://schemas.openxmlformats.org/officeDocument/2006/relationships/image" Target="../media/image16.emf"/><Relationship Id="rId25" Type="http://schemas.openxmlformats.org/officeDocument/2006/relationships/image" Target="../media/image45.png"/><Relationship Id="rId33" Type="http://schemas.openxmlformats.org/officeDocument/2006/relationships/hyperlink" Target="https://www.linkedin.com/in/ogheghe-prosper-9476353a4" TargetMode="External"/><Relationship Id="rId2" Type="http://schemas.openxmlformats.org/officeDocument/2006/relationships/chart" Target="../charts/chart14.xml"/><Relationship Id="rId16" Type="http://schemas.openxmlformats.org/officeDocument/2006/relationships/image" Target="../media/image15.emf"/><Relationship Id="rId20" Type="http://schemas.openxmlformats.org/officeDocument/2006/relationships/chart" Target="../charts/chart21.xml"/><Relationship Id="rId29" Type="http://schemas.openxmlformats.org/officeDocument/2006/relationships/image" Target="../media/image46.png"/><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43.emf"/><Relationship Id="rId24" Type="http://schemas.openxmlformats.org/officeDocument/2006/relationships/hyperlink" Target="#dashboard!A1"/><Relationship Id="rId32" Type="http://schemas.openxmlformats.org/officeDocument/2006/relationships/image" Target="../media/image21.emf"/><Relationship Id="rId5" Type="http://schemas.openxmlformats.org/officeDocument/2006/relationships/chart" Target="../charts/chart17.xml"/><Relationship Id="rId15" Type="http://schemas.openxmlformats.org/officeDocument/2006/relationships/image" Target="../media/image14.emf"/><Relationship Id="rId23" Type="http://schemas.openxmlformats.org/officeDocument/2006/relationships/chart" Target="../charts/chart24.xml"/><Relationship Id="rId28" Type="http://schemas.openxmlformats.org/officeDocument/2006/relationships/hyperlink" Target="#clean_dataset!A1"/><Relationship Id="rId10" Type="http://schemas.openxmlformats.org/officeDocument/2006/relationships/image" Target="../media/image9.emf"/><Relationship Id="rId19" Type="http://schemas.openxmlformats.org/officeDocument/2006/relationships/chart" Target="../charts/chart20.xml"/><Relationship Id="rId31" Type="http://schemas.openxmlformats.org/officeDocument/2006/relationships/image" Target="../media/image47.png"/><Relationship Id="rId4" Type="http://schemas.openxmlformats.org/officeDocument/2006/relationships/chart" Target="../charts/chart16.xml"/><Relationship Id="rId9" Type="http://schemas.openxmlformats.org/officeDocument/2006/relationships/image" Target="../media/image42.emf"/><Relationship Id="rId14" Type="http://schemas.openxmlformats.org/officeDocument/2006/relationships/image" Target="../media/image13.emf"/><Relationship Id="rId22" Type="http://schemas.openxmlformats.org/officeDocument/2006/relationships/chart" Target="../charts/chart23.xml"/><Relationship Id="rId27" Type="http://schemas.openxmlformats.org/officeDocument/2006/relationships/image" Target="../media/image18.png"/><Relationship Id="rId30" Type="http://schemas.openxmlformats.org/officeDocument/2006/relationships/hyperlink" Target="#analysis!A1"/><Relationship Id="rId8" Type="http://schemas.openxmlformats.org/officeDocument/2006/relationships/image" Target="../media/image41.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30.emf"/><Relationship Id="rId13" Type="http://schemas.openxmlformats.org/officeDocument/2006/relationships/image" Target="../media/image35.emf"/><Relationship Id="rId3" Type="http://schemas.openxmlformats.org/officeDocument/2006/relationships/image" Target="../media/image25.emf"/><Relationship Id="rId7" Type="http://schemas.openxmlformats.org/officeDocument/2006/relationships/image" Target="../media/image29.emf"/><Relationship Id="rId12" Type="http://schemas.openxmlformats.org/officeDocument/2006/relationships/image" Target="../media/image34.emf"/><Relationship Id="rId17" Type="http://schemas.openxmlformats.org/officeDocument/2006/relationships/image" Target="../media/image39.emf"/><Relationship Id="rId2" Type="http://schemas.openxmlformats.org/officeDocument/2006/relationships/image" Target="../media/image24.emf"/><Relationship Id="rId16" Type="http://schemas.openxmlformats.org/officeDocument/2006/relationships/image" Target="../media/image38.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33.emf"/><Relationship Id="rId5" Type="http://schemas.openxmlformats.org/officeDocument/2006/relationships/image" Target="../media/image27.emf"/><Relationship Id="rId15" Type="http://schemas.openxmlformats.org/officeDocument/2006/relationships/image" Target="../media/image37.emf"/><Relationship Id="rId10" Type="http://schemas.openxmlformats.org/officeDocument/2006/relationships/image" Target="../media/image32.emf"/><Relationship Id="rId4" Type="http://schemas.openxmlformats.org/officeDocument/2006/relationships/image" Target="../media/image26.emf"/><Relationship Id="rId9" Type="http://schemas.openxmlformats.org/officeDocument/2006/relationships/image" Target="../media/image31.emf"/><Relationship Id="rId14" Type="http://schemas.openxmlformats.org/officeDocument/2006/relationships/image" Target="../media/image36.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35.emf"/><Relationship Id="rId3" Type="http://schemas.openxmlformats.org/officeDocument/2006/relationships/image" Target="../media/image50.emf"/><Relationship Id="rId7" Type="http://schemas.openxmlformats.org/officeDocument/2006/relationships/image" Target="../media/image34.emf"/><Relationship Id="rId12" Type="http://schemas.openxmlformats.org/officeDocument/2006/relationships/image" Target="../media/image39.emf"/><Relationship Id="rId2" Type="http://schemas.openxmlformats.org/officeDocument/2006/relationships/image" Target="../media/image49.emf"/><Relationship Id="rId1" Type="http://schemas.openxmlformats.org/officeDocument/2006/relationships/image" Target="../media/image48.emf"/><Relationship Id="rId6" Type="http://schemas.openxmlformats.org/officeDocument/2006/relationships/image" Target="../media/image52.emf"/><Relationship Id="rId11" Type="http://schemas.openxmlformats.org/officeDocument/2006/relationships/image" Target="../media/image38.emf"/><Relationship Id="rId5" Type="http://schemas.openxmlformats.org/officeDocument/2006/relationships/image" Target="../media/image51.emf"/><Relationship Id="rId10" Type="http://schemas.openxmlformats.org/officeDocument/2006/relationships/image" Target="../media/image37.emf"/><Relationship Id="rId4" Type="http://schemas.openxmlformats.org/officeDocument/2006/relationships/image" Target="../media/image31.emf"/><Relationship Id="rId9" Type="http://schemas.openxmlformats.org/officeDocument/2006/relationships/image" Target="../media/image36.emf"/></Relationships>
</file>

<file path=xl/drawings/drawing1.xml><?xml version="1.0" encoding="utf-8"?>
<xdr:wsDr xmlns:xdr="http://schemas.openxmlformats.org/drawingml/2006/spreadsheetDrawing" xmlns:a="http://schemas.openxmlformats.org/drawingml/2006/main">
  <xdr:twoCellAnchor editAs="oneCell">
    <xdr:from>
      <xdr:col>50</xdr:col>
      <xdr:colOff>297180</xdr:colOff>
      <xdr:row>18</xdr:row>
      <xdr:rowOff>106680</xdr:rowOff>
    </xdr:from>
    <xdr:to>
      <xdr:col>51</xdr:col>
      <xdr:colOff>871288</xdr:colOff>
      <xdr:row>28</xdr:row>
      <xdr:rowOff>21869</xdr:rowOff>
    </xdr:to>
    <mc:AlternateContent xmlns:mc="http://schemas.openxmlformats.org/markup-compatibility/2006">
      <mc:Choice xmlns:a14="http://schemas.microsoft.com/office/drawing/2010/main" Requires="a14">
        <xdr:graphicFrame macro="">
          <xdr:nvGraphicFramePr>
            <xdr:cNvPr id="10" name="Month 3">
              <a:extLst>
                <a:ext uri="{FF2B5EF4-FFF2-40B4-BE49-F238E27FC236}">
                  <a16:creationId xmlns:a16="http://schemas.microsoft.com/office/drawing/2014/main" id="{0267C02D-E021-4854-9CC8-88CC7B30E94C}"/>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37040820" y="3543300"/>
              <a:ext cx="1183708" cy="1743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250796</xdr:colOff>
      <xdr:row>29</xdr:row>
      <xdr:rowOff>72153</xdr:rowOff>
    </xdr:from>
    <xdr:to>
      <xdr:col>25</xdr:col>
      <xdr:colOff>247611</xdr:colOff>
      <xdr:row>42</xdr:row>
      <xdr:rowOff>87393</xdr:rowOff>
    </xdr:to>
    <xdr:sp macro="" textlink="">
      <xdr:nvSpPr>
        <xdr:cNvPr id="2" name="Rectangle: Top Corners Rounded 1">
          <a:extLst>
            <a:ext uri="{FF2B5EF4-FFF2-40B4-BE49-F238E27FC236}">
              <a16:creationId xmlns:a16="http://schemas.microsoft.com/office/drawing/2014/main" id="{228809E1-8588-0C93-5CD6-41AEAB774689}"/>
            </a:ext>
          </a:extLst>
        </xdr:cNvPr>
        <xdr:cNvSpPr/>
      </xdr:nvSpPr>
      <xdr:spPr>
        <a:xfrm>
          <a:off x="2073809" y="5386862"/>
          <a:ext cx="13365574" cy="2397696"/>
        </a:xfrm>
        <a:prstGeom prst="round2SameRect">
          <a:avLst>
            <a:gd name="adj1" fmla="val 8333"/>
            <a:gd name="adj2" fmla="val 0"/>
          </a:avLst>
        </a:prstGeom>
        <a:solidFill>
          <a:srgbClr val="C6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435605</xdr:colOff>
      <xdr:row>48</xdr:row>
      <xdr:rowOff>106680</xdr:rowOff>
    </xdr:from>
    <xdr:to>
      <xdr:col>27</xdr:col>
      <xdr:colOff>193694</xdr:colOff>
      <xdr:row>55</xdr:row>
      <xdr:rowOff>99060</xdr:rowOff>
    </xdr:to>
    <xdr:sp macro="" textlink="">
      <xdr:nvSpPr>
        <xdr:cNvPr id="3" name="Rectangle 2">
          <a:extLst>
            <a:ext uri="{FF2B5EF4-FFF2-40B4-BE49-F238E27FC236}">
              <a16:creationId xmlns:a16="http://schemas.microsoft.com/office/drawing/2014/main" id="{69174BE9-9B0A-62AC-0D45-0B6A1CF1AD90}"/>
            </a:ext>
          </a:extLst>
        </xdr:cNvPr>
        <xdr:cNvSpPr/>
      </xdr:nvSpPr>
      <xdr:spPr>
        <a:xfrm>
          <a:off x="16235048" y="8903439"/>
          <a:ext cx="365760" cy="127524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56534</xdr:colOff>
      <xdr:row>46</xdr:row>
      <xdr:rowOff>167640</xdr:rowOff>
    </xdr:from>
    <xdr:to>
      <xdr:col>28</xdr:col>
      <xdr:colOff>420365</xdr:colOff>
      <xdr:row>53</xdr:row>
      <xdr:rowOff>160020</xdr:rowOff>
    </xdr:to>
    <xdr:sp macro="" textlink="">
      <xdr:nvSpPr>
        <xdr:cNvPr id="4" name="Rectangle 3">
          <a:extLst>
            <a:ext uri="{FF2B5EF4-FFF2-40B4-BE49-F238E27FC236}">
              <a16:creationId xmlns:a16="http://schemas.microsoft.com/office/drawing/2014/main" id="{280C196C-4321-C08D-45DA-6AF3D3F351D9}"/>
            </a:ext>
          </a:extLst>
        </xdr:cNvPr>
        <xdr:cNvSpPr/>
      </xdr:nvSpPr>
      <xdr:spPr>
        <a:xfrm>
          <a:off x="17071319" y="8597868"/>
          <a:ext cx="363831" cy="1275241"/>
        </a:xfrm>
        <a:prstGeom prst="rect">
          <a:avLst/>
        </a:prstGeom>
        <a:solidFill>
          <a:srgbClr val="D32F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87014</xdr:colOff>
      <xdr:row>53</xdr:row>
      <xdr:rowOff>68580</xdr:rowOff>
    </xdr:from>
    <xdr:to>
      <xdr:col>29</xdr:col>
      <xdr:colOff>450845</xdr:colOff>
      <xdr:row>60</xdr:row>
      <xdr:rowOff>60960</xdr:rowOff>
    </xdr:to>
    <xdr:sp macro="" textlink="">
      <xdr:nvSpPr>
        <xdr:cNvPr id="5" name="Rectangle 4">
          <a:extLst>
            <a:ext uri="{FF2B5EF4-FFF2-40B4-BE49-F238E27FC236}">
              <a16:creationId xmlns:a16="http://schemas.microsoft.com/office/drawing/2014/main" id="{7E2AE86E-97B1-73BC-E396-51E0E6135372}"/>
            </a:ext>
          </a:extLst>
        </xdr:cNvPr>
        <xdr:cNvSpPr/>
      </xdr:nvSpPr>
      <xdr:spPr>
        <a:xfrm>
          <a:off x="17709470" y="9781669"/>
          <a:ext cx="363831" cy="12752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216554</xdr:colOff>
      <xdr:row>47</xdr:row>
      <xdr:rowOff>76200</xdr:rowOff>
    </xdr:from>
    <xdr:to>
      <xdr:col>30</xdr:col>
      <xdr:colOff>580385</xdr:colOff>
      <xdr:row>54</xdr:row>
      <xdr:rowOff>68580</xdr:rowOff>
    </xdr:to>
    <xdr:sp macro="" textlink="">
      <xdr:nvSpPr>
        <xdr:cNvPr id="6" name="Rectangle 5">
          <a:extLst>
            <a:ext uri="{FF2B5EF4-FFF2-40B4-BE49-F238E27FC236}">
              <a16:creationId xmlns:a16="http://schemas.microsoft.com/office/drawing/2014/main" id="{224EBB3A-DAF8-E802-8A84-D0CB76E866A7}"/>
            </a:ext>
          </a:extLst>
        </xdr:cNvPr>
        <xdr:cNvSpPr/>
      </xdr:nvSpPr>
      <xdr:spPr>
        <a:xfrm>
          <a:off x="18446681" y="8689694"/>
          <a:ext cx="363831" cy="1275240"/>
        </a:xfrm>
        <a:prstGeom prst="rect">
          <a:avLst/>
        </a:prstGeom>
        <a:solidFill>
          <a:srgbClr val="E573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250796</xdr:colOff>
      <xdr:row>42</xdr:row>
      <xdr:rowOff>44960</xdr:rowOff>
    </xdr:from>
    <xdr:to>
      <xdr:col>25</xdr:col>
      <xdr:colOff>249737</xdr:colOff>
      <xdr:row>67</xdr:row>
      <xdr:rowOff>105380</xdr:rowOff>
    </xdr:to>
    <xdr:sp macro="" textlink="">
      <xdr:nvSpPr>
        <xdr:cNvPr id="10" name="Rectangle: Top Corners Rounded 9">
          <a:extLst>
            <a:ext uri="{FF2B5EF4-FFF2-40B4-BE49-F238E27FC236}">
              <a16:creationId xmlns:a16="http://schemas.microsoft.com/office/drawing/2014/main" id="{A5FA48DD-E69D-A8C6-8BC9-5AEBB919680F}"/>
            </a:ext>
          </a:extLst>
        </xdr:cNvPr>
        <xdr:cNvSpPr/>
      </xdr:nvSpPr>
      <xdr:spPr>
        <a:xfrm rot="10800000">
          <a:off x="2073809" y="7742125"/>
          <a:ext cx="13367700" cy="4642065"/>
        </a:xfrm>
        <a:prstGeom prst="round2SameRect">
          <a:avLst>
            <a:gd name="adj1" fmla="val 5023"/>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413232</xdr:colOff>
      <xdr:row>31</xdr:row>
      <xdr:rowOff>128531</xdr:rowOff>
    </xdr:from>
    <xdr:to>
      <xdr:col>8</xdr:col>
      <xdr:colOff>308156</xdr:colOff>
      <xdr:row>37</xdr:row>
      <xdr:rowOff>71786</xdr:rowOff>
    </xdr:to>
    <xdr:sp macro="" textlink="">
      <xdr:nvSpPr>
        <xdr:cNvPr id="7" name="Rectangle: Rounded Corners 6">
          <a:extLst>
            <a:ext uri="{FF2B5EF4-FFF2-40B4-BE49-F238E27FC236}">
              <a16:creationId xmlns:a16="http://schemas.microsoft.com/office/drawing/2014/main" id="{2243DE17-F7E2-E7A3-A9D1-FD1ED6620178}"/>
            </a:ext>
          </a:extLst>
        </xdr:cNvPr>
        <xdr:cNvSpPr/>
      </xdr:nvSpPr>
      <xdr:spPr>
        <a:xfrm>
          <a:off x="3451586" y="5809772"/>
          <a:ext cx="1717937" cy="1042849"/>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551039</xdr:colOff>
      <xdr:row>31</xdr:row>
      <xdr:rowOff>128531</xdr:rowOff>
    </xdr:from>
    <xdr:to>
      <xdr:col>11</xdr:col>
      <xdr:colOff>445656</xdr:colOff>
      <xdr:row>37</xdr:row>
      <xdr:rowOff>71786</xdr:rowOff>
    </xdr:to>
    <xdr:sp macro="" textlink="">
      <xdr:nvSpPr>
        <xdr:cNvPr id="14" name="Rectangle: Rounded Corners 13">
          <a:extLst>
            <a:ext uri="{FF2B5EF4-FFF2-40B4-BE49-F238E27FC236}">
              <a16:creationId xmlns:a16="http://schemas.microsoft.com/office/drawing/2014/main" id="{542D9E4A-4AC7-4934-A5D1-D8CAFA8844A7}"/>
            </a:ext>
          </a:extLst>
        </xdr:cNvPr>
        <xdr:cNvSpPr/>
      </xdr:nvSpPr>
      <xdr:spPr>
        <a:xfrm>
          <a:off x="5412406" y="5809772"/>
          <a:ext cx="1717630" cy="1042849"/>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81175</xdr:colOff>
      <xdr:row>31</xdr:row>
      <xdr:rowOff>128531</xdr:rowOff>
    </xdr:from>
    <xdr:to>
      <xdr:col>14</xdr:col>
      <xdr:colOff>583465</xdr:colOff>
      <xdr:row>37</xdr:row>
      <xdr:rowOff>71786</xdr:rowOff>
    </xdr:to>
    <xdr:sp macro="" textlink="">
      <xdr:nvSpPr>
        <xdr:cNvPr id="19" name="Rectangle: Rounded Corners 18">
          <a:extLst>
            <a:ext uri="{FF2B5EF4-FFF2-40B4-BE49-F238E27FC236}">
              <a16:creationId xmlns:a16="http://schemas.microsoft.com/office/drawing/2014/main" id="{1644D4A9-3762-F9C8-FD6F-2D51146D77BE}"/>
            </a:ext>
          </a:extLst>
        </xdr:cNvPr>
        <xdr:cNvSpPr/>
      </xdr:nvSpPr>
      <xdr:spPr>
        <a:xfrm>
          <a:off x="7373226" y="5809772"/>
          <a:ext cx="1717631" cy="1042849"/>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218984</xdr:colOff>
      <xdr:row>31</xdr:row>
      <xdr:rowOff>128531</xdr:rowOff>
    </xdr:from>
    <xdr:to>
      <xdr:col>18</xdr:col>
      <xdr:colOff>113601</xdr:colOff>
      <xdr:row>37</xdr:row>
      <xdr:rowOff>71786</xdr:rowOff>
    </xdr:to>
    <xdr:sp macro="" textlink="">
      <xdr:nvSpPr>
        <xdr:cNvPr id="20" name="Rectangle: Rounded Corners 19">
          <a:extLst>
            <a:ext uri="{FF2B5EF4-FFF2-40B4-BE49-F238E27FC236}">
              <a16:creationId xmlns:a16="http://schemas.microsoft.com/office/drawing/2014/main" id="{2A9525B8-8A7E-D259-CD67-5DC672ED6AD3}"/>
            </a:ext>
          </a:extLst>
        </xdr:cNvPr>
        <xdr:cNvSpPr/>
      </xdr:nvSpPr>
      <xdr:spPr>
        <a:xfrm>
          <a:off x="9334047" y="5809772"/>
          <a:ext cx="1717630" cy="1042849"/>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356791</xdr:colOff>
      <xdr:row>31</xdr:row>
      <xdr:rowOff>128531</xdr:rowOff>
    </xdr:from>
    <xdr:to>
      <xdr:col>21</xdr:col>
      <xdr:colOff>251409</xdr:colOff>
      <xdr:row>37</xdr:row>
      <xdr:rowOff>71786</xdr:rowOff>
    </xdr:to>
    <xdr:sp macro="" textlink="">
      <xdr:nvSpPr>
        <xdr:cNvPr id="21" name="Rectangle: Rounded Corners 20">
          <a:extLst>
            <a:ext uri="{FF2B5EF4-FFF2-40B4-BE49-F238E27FC236}">
              <a16:creationId xmlns:a16="http://schemas.microsoft.com/office/drawing/2014/main" id="{55D212C1-146E-6594-3F57-ECC09D2A4BD7}"/>
            </a:ext>
          </a:extLst>
        </xdr:cNvPr>
        <xdr:cNvSpPr/>
      </xdr:nvSpPr>
      <xdr:spPr>
        <a:xfrm>
          <a:off x="11294867" y="5809772"/>
          <a:ext cx="1717631" cy="1042849"/>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494291</xdr:colOff>
      <xdr:row>31</xdr:row>
      <xdr:rowOff>128531</xdr:rowOff>
    </xdr:from>
    <xdr:to>
      <xdr:col>24</xdr:col>
      <xdr:colOff>389218</xdr:colOff>
      <xdr:row>37</xdr:row>
      <xdr:rowOff>71786</xdr:rowOff>
    </xdr:to>
    <xdr:sp macro="" textlink="">
      <xdr:nvSpPr>
        <xdr:cNvPr id="22" name="Rectangle: Rounded Corners 21">
          <a:extLst>
            <a:ext uri="{FF2B5EF4-FFF2-40B4-BE49-F238E27FC236}">
              <a16:creationId xmlns:a16="http://schemas.microsoft.com/office/drawing/2014/main" id="{567F39E7-A225-1E0E-E198-069837BFFD2B}"/>
            </a:ext>
          </a:extLst>
        </xdr:cNvPr>
        <xdr:cNvSpPr/>
      </xdr:nvSpPr>
      <xdr:spPr>
        <a:xfrm>
          <a:off x="13255380" y="5809772"/>
          <a:ext cx="1717939" cy="1042849"/>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167105</xdr:colOff>
      <xdr:row>52</xdr:row>
      <xdr:rowOff>166992</xdr:rowOff>
    </xdr:from>
    <xdr:to>
      <xdr:col>37</xdr:col>
      <xdr:colOff>345444</xdr:colOff>
      <xdr:row>67</xdr:row>
      <xdr:rowOff>61609</xdr:rowOff>
    </xdr:to>
    <xdr:sp macro="" textlink="">
      <xdr:nvSpPr>
        <xdr:cNvPr id="30" name="Rectangle: Rounded Corners 29">
          <a:extLst>
            <a:ext uri="{FF2B5EF4-FFF2-40B4-BE49-F238E27FC236}">
              <a16:creationId xmlns:a16="http://schemas.microsoft.com/office/drawing/2014/main" id="{A4B0A37A-34FB-7C0B-3642-00B3A416367E}"/>
            </a:ext>
          </a:extLst>
        </xdr:cNvPr>
        <xdr:cNvSpPr/>
      </xdr:nvSpPr>
      <xdr:spPr>
        <a:xfrm>
          <a:off x="19004902" y="9696815"/>
          <a:ext cx="3824365" cy="2643604"/>
        </a:xfrm>
        <a:prstGeom prst="roundRect">
          <a:avLst>
            <a:gd name="adj" fmla="val 683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376195</xdr:colOff>
      <xdr:row>42</xdr:row>
      <xdr:rowOff>121329</xdr:rowOff>
    </xdr:from>
    <xdr:to>
      <xdr:col>25</xdr:col>
      <xdr:colOff>154142</xdr:colOff>
      <xdr:row>66</xdr:row>
      <xdr:rowOff>137546</xdr:rowOff>
    </xdr:to>
    <xdr:sp macro="" textlink="">
      <xdr:nvSpPr>
        <xdr:cNvPr id="33" name="Rectangle: Top Corners Rounded 32">
          <a:extLst>
            <a:ext uri="{FF2B5EF4-FFF2-40B4-BE49-F238E27FC236}">
              <a16:creationId xmlns:a16="http://schemas.microsoft.com/office/drawing/2014/main" id="{405CB349-9250-42CA-AF80-B6F042F73803}"/>
            </a:ext>
          </a:extLst>
        </xdr:cNvPr>
        <xdr:cNvSpPr/>
      </xdr:nvSpPr>
      <xdr:spPr>
        <a:xfrm rot="10800000">
          <a:off x="2195163" y="7692168"/>
          <a:ext cx="13117044" cy="4342410"/>
        </a:xfrm>
        <a:prstGeom prst="round2SameRect">
          <a:avLst>
            <a:gd name="adj1" fmla="val 5023"/>
            <a:gd name="adj2" fmla="val 0"/>
          </a:avLst>
        </a:prstGeom>
        <a:solidFill>
          <a:srgbClr val="FBEB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405430</xdr:colOff>
      <xdr:row>38</xdr:row>
      <xdr:rowOff>42334</xdr:rowOff>
    </xdr:from>
    <xdr:to>
      <xdr:col>15</xdr:col>
      <xdr:colOff>81175</xdr:colOff>
      <xdr:row>51</xdr:row>
      <xdr:rowOff>178344</xdr:rowOff>
    </xdr:to>
    <xdr:sp macro="" textlink="">
      <xdr:nvSpPr>
        <xdr:cNvPr id="23" name="Rectangle: Rounded Corners 22">
          <a:extLst>
            <a:ext uri="{FF2B5EF4-FFF2-40B4-BE49-F238E27FC236}">
              <a16:creationId xmlns:a16="http://schemas.microsoft.com/office/drawing/2014/main" id="{E22FA8AA-4216-21DA-9E72-771FB99327DA}"/>
            </a:ext>
          </a:extLst>
        </xdr:cNvPr>
        <xdr:cNvSpPr/>
      </xdr:nvSpPr>
      <xdr:spPr>
        <a:xfrm>
          <a:off x="3443784" y="7006435"/>
          <a:ext cx="5752454" cy="2518466"/>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249787</xdr:colOff>
      <xdr:row>38</xdr:row>
      <xdr:rowOff>50799</xdr:rowOff>
    </xdr:from>
    <xdr:to>
      <xdr:col>24</xdr:col>
      <xdr:colOff>533203</xdr:colOff>
      <xdr:row>52</xdr:row>
      <xdr:rowOff>3385</xdr:rowOff>
    </xdr:to>
    <xdr:sp macro="" textlink="">
      <xdr:nvSpPr>
        <xdr:cNvPr id="24" name="Rectangle: Rounded Corners 23">
          <a:extLst>
            <a:ext uri="{FF2B5EF4-FFF2-40B4-BE49-F238E27FC236}">
              <a16:creationId xmlns:a16="http://schemas.microsoft.com/office/drawing/2014/main" id="{AD2ADDC9-6DBE-BDD9-AB06-8137CD250C29}"/>
            </a:ext>
          </a:extLst>
        </xdr:cNvPr>
        <xdr:cNvSpPr/>
      </xdr:nvSpPr>
      <xdr:spPr>
        <a:xfrm>
          <a:off x="9364850" y="7014900"/>
          <a:ext cx="5752454" cy="2518308"/>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405430</xdr:colOff>
      <xdr:row>52</xdr:row>
      <xdr:rowOff>79446</xdr:rowOff>
    </xdr:from>
    <xdr:to>
      <xdr:col>11</xdr:col>
      <xdr:colOff>583461</xdr:colOff>
      <xdr:row>66</xdr:row>
      <xdr:rowOff>71338</xdr:rowOff>
    </xdr:to>
    <xdr:sp macro="" textlink="">
      <xdr:nvSpPr>
        <xdr:cNvPr id="25" name="Rectangle: Rounded Corners 24">
          <a:extLst>
            <a:ext uri="{FF2B5EF4-FFF2-40B4-BE49-F238E27FC236}">
              <a16:creationId xmlns:a16="http://schemas.microsoft.com/office/drawing/2014/main" id="{F4B759DD-9287-401A-3B18-C5B7BED94EB9}"/>
            </a:ext>
          </a:extLst>
        </xdr:cNvPr>
        <xdr:cNvSpPr/>
      </xdr:nvSpPr>
      <xdr:spPr>
        <a:xfrm>
          <a:off x="3443784" y="9609269"/>
          <a:ext cx="3824057" cy="2557613"/>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355170</xdr:colOff>
      <xdr:row>52</xdr:row>
      <xdr:rowOff>79446</xdr:rowOff>
    </xdr:from>
    <xdr:to>
      <xdr:col>24</xdr:col>
      <xdr:colOff>533203</xdr:colOff>
      <xdr:row>66</xdr:row>
      <xdr:rowOff>71338</xdr:rowOff>
    </xdr:to>
    <xdr:sp macro="" textlink="">
      <xdr:nvSpPr>
        <xdr:cNvPr id="34" name="Rectangle: Rounded Corners 33">
          <a:extLst>
            <a:ext uri="{FF2B5EF4-FFF2-40B4-BE49-F238E27FC236}">
              <a16:creationId xmlns:a16="http://schemas.microsoft.com/office/drawing/2014/main" id="{AD5874A3-62C6-11C9-7FAA-966681118838}"/>
            </a:ext>
          </a:extLst>
        </xdr:cNvPr>
        <xdr:cNvSpPr/>
      </xdr:nvSpPr>
      <xdr:spPr>
        <a:xfrm>
          <a:off x="11293246" y="9609269"/>
          <a:ext cx="3824058" cy="2557613"/>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76310</xdr:colOff>
      <xdr:row>52</xdr:row>
      <xdr:rowOff>79446</xdr:rowOff>
    </xdr:from>
    <xdr:to>
      <xdr:col>18</xdr:col>
      <xdr:colOff>254651</xdr:colOff>
      <xdr:row>66</xdr:row>
      <xdr:rowOff>71338</xdr:rowOff>
    </xdr:to>
    <xdr:sp macro="" textlink="">
      <xdr:nvSpPr>
        <xdr:cNvPr id="35" name="Rectangle: Rounded Corners 34">
          <a:extLst>
            <a:ext uri="{FF2B5EF4-FFF2-40B4-BE49-F238E27FC236}">
              <a16:creationId xmlns:a16="http://schemas.microsoft.com/office/drawing/2014/main" id="{BEAF4154-AC4D-7D99-AA54-197D7557F789}"/>
            </a:ext>
          </a:extLst>
        </xdr:cNvPr>
        <xdr:cNvSpPr/>
      </xdr:nvSpPr>
      <xdr:spPr>
        <a:xfrm>
          <a:off x="7368361" y="9609269"/>
          <a:ext cx="3824366" cy="2557613"/>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472859</xdr:colOff>
      <xdr:row>40</xdr:row>
      <xdr:rowOff>93134</xdr:rowOff>
    </xdr:from>
    <xdr:to>
      <xdr:col>15</xdr:col>
      <xdr:colOff>42988</xdr:colOff>
      <xdr:row>51</xdr:row>
      <xdr:rowOff>118533</xdr:rowOff>
    </xdr:to>
    <xdr:graphicFrame macro="">
      <xdr:nvGraphicFramePr>
        <xdr:cNvPr id="36" name="Chart 35">
          <a:extLst>
            <a:ext uri="{FF2B5EF4-FFF2-40B4-BE49-F238E27FC236}">
              <a16:creationId xmlns:a16="http://schemas.microsoft.com/office/drawing/2014/main" id="{66F33484-5417-48AD-AFDF-17450BC95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296988</xdr:colOff>
      <xdr:row>39</xdr:row>
      <xdr:rowOff>127001</xdr:rowOff>
    </xdr:from>
    <xdr:to>
      <xdr:col>20</xdr:col>
      <xdr:colOff>277091</xdr:colOff>
      <xdr:row>51</xdr:row>
      <xdr:rowOff>127001</xdr:rowOff>
    </xdr:to>
    <xdr:graphicFrame macro="">
      <xdr:nvGraphicFramePr>
        <xdr:cNvPr id="37" name="Chart 36">
          <a:extLst>
            <a:ext uri="{FF2B5EF4-FFF2-40B4-BE49-F238E27FC236}">
              <a16:creationId xmlns:a16="http://schemas.microsoft.com/office/drawing/2014/main" id="{A5371C5B-508E-4A32-9036-AF302B5BD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391707</xdr:colOff>
      <xdr:row>53</xdr:row>
      <xdr:rowOff>61576</xdr:rowOff>
    </xdr:from>
    <xdr:to>
      <xdr:col>11</xdr:col>
      <xdr:colOff>574459</xdr:colOff>
      <xdr:row>66</xdr:row>
      <xdr:rowOff>25400</xdr:rowOff>
    </xdr:to>
    <xdr:graphicFrame macro="">
      <xdr:nvGraphicFramePr>
        <xdr:cNvPr id="38" name="Chart 37">
          <a:extLst>
            <a:ext uri="{FF2B5EF4-FFF2-40B4-BE49-F238E27FC236}">
              <a16:creationId xmlns:a16="http://schemas.microsoft.com/office/drawing/2014/main" id="{8C8F9010-2767-4072-85A7-C3D22D145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323927</xdr:colOff>
      <xdr:row>39</xdr:row>
      <xdr:rowOff>152400</xdr:rowOff>
    </xdr:from>
    <xdr:to>
      <xdr:col>25</xdr:col>
      <xdr:colOff>27205</xdr:colOff>
      <xdr:row>51</xdr:row>
      <xdr:rowOff>135467</xdr:rowOff>
    </xdr:to>
    <xdr:graphicFrame macro="">
      <xdr:nvGraphicFramePr>
        <xdr:cNvPr id="39" name="Chart 38">
          <a:extLst>
            <a:ext uri="{FF2B5EF4-FFF2-40B4-BE49-F238E27FC236}">
              <a16:creationId xmlns:a16="http://schemas.microsoft.com/office/drawing/2014/main" id="{9EEC50E5-DF3A-4496-925E-B5745C14C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371194</xdr:colOff>
      <xdr:row>52</xdr:row>
      <xdr:rowOff>153940</xdr:rowOff>
    </xdr:from>
    <xdr:to>
      <xdr:col>24</xdr:col>
      <xdr:colOff>517184</xdr:colOff>
      <xdr:row>66</xdr:row>
      <xdr:rowOff>54071</xdr:rowOff>
    </xdr:to>
    <xdr:graphicFrame macro="">
      <xdr:nvGraphicFramePr>
        <xdr:cNvPr id="40" name="Chart 39">
          <a:extLst>
            <a:ext uri="{FF2B5EF4-FFF2-40B4-BE49-F238E27FC236}">
              <a16:creationId xmlns:a16="http://schemas.microsoft.com/office/drawing/2014/main" id="{3861116B-FB2A-42AF-ACE5-B01265166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76853</xdr:colOff>
      <xdr:row>53</xdr:row>
      <xdr:rowOff>92364</xdr:rowOff>
    </xdr:from>
    <xdr:to>
      <xdr:col>18</xdr:col>
      <xdr:colOff>203854</xdr:colOff>
      <xdr:row>66</xdr:row>
      <xdr:rowOff>42333</xdr:rowOff>
    </xdr:to>
    <xdr:graphicFrame macro="">
      <xdr:nvGraphicFramePr>
        <xdr:cNvPr id="41" name="Chart 40">
          <a:extLst>
            <a:ext uri="{FF2B5EF4-FFF2-40B4-BE49-F238E27FC236}">
              <a16:creationId xmlns:a16="http://schemas.microsoft.com/office/drawing/2014/main" id="{B92693DB-B242-4F54-B89E-54316B376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413592</xdr:colOff>
      <xdr:row>74</xdr:row>
      <xdr:rowOff>42334</xdr:rowOff>
    </xdr:from>
    <xdr:to>
      <xdr:col>31</xdr:col>
      <xdr:colOff>356255</xdr:colOff>
      <xdr:row>75</xdr:row>
      <xdr:rowOff>93133</xdr:rowOff>
    </xdr:to>
    <xdr:sp macro="" textlink="">
      <xdr:nvSpPr>
        <xdr:cNvPr id="44" name="Rectangle: Rounded Corners 43">
          <a:extLst>
            <a:ext uri="{FF2B5EF4-FFF2-40B4-BE49-F238E27FC236}">
              <a16:creationId xmlns:a16="http://schemas.microsoft.com/office/drawing/2014/main" id="{FF6C08B6-9EC5-248F-E6E7-7AC92A8CF31E}"/>
            </a:ext>
          </a:extLst>
        </xdr:cNvPr>
        <xdr:cNvSpPr/>
      </xdr:nvSpPr>
      <xdr:spPr>
        <a:xfrm>
          <a:off x="18036048" y="13604005"/>
          <a:ext cx="1158004" cy="234065"/>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285646</xdr:colOff>
      <xdr:row>32</xdr:row>
      <xdr:rowOff>27842</xdr:rowOff>
    </xdr:from>
    <xdr:to>
      <xdr:col>8</xdr:col>
      <xdr:colOff>545916</xdr:colOff>
      <xdr:row>38</xdr:row>
      <xdr:rowOff>59436</xdr:rowOff>
    </xdr:to>
    <xdr:graphicFrame macro="">
      <xdr:nvGraphicFramePr>
        <xdr:cNvPr id="8" name="Chart 7">
          <a:extLst>
            <a:ext uri="{FF2B5EF4-FFF2-40B4-BE49-F238E27FC236}">
              <a16:creationId xmlns:a16="http://schemas.microsoft.com/office/drawing/2014/main" id="{A031A600-9980-49DE-9F2E-6BFFA34A5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375131</xdr:colOff>
      <xdr:row>32</xdr:row>
      <xdr:rowOff>3609</xdr:rowOff>
    </xdr:from>
    <xdr:to>
      <xdr:col>12</xdr:col>
      <xdr:colOff>24357</xdr:colOff>
      <xdr:row>38</xdr:row>
      <xdr:rowOff>32946</xdr:rowOff>
    </xdr:to>
    <xdr:graphicFrame macro="">
      <xdr:nvGraphicFramePr>
        <xdr:cNvPr id="9" name="Chart 8">
          <a:extLst>
            <a:ext uri="{FF2B5EF4-FFF2-40B4-BE49-F238E27FC236}">
              <a16:creationId xmlns:a16="http://schemas.microsoft.com/office/drawing/2014/main" id="{47A3B64E-F848-4EE0-9CD8-2DB8CD7F1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515521</xdr:colOff>
      <xdr:row>32</xdr:row>
      <xdr:rowOff>97277</xdr:rowOff>
    </xdr:from>
    <xdr:to>
      <xdr:col>15</xdr:col>
      <xdr:colOff>81063</xdr:colOff>
      <xdr:row>38</xdr:row>
      <xdr:rowOff>72958</xdr:rowOff>
    </xdr:to>
    <xdr:graphicFrame macro="">
      <xdr:nvGraphicFramePr>
        <xdr:cNvPr id="11" name="Chart 10">
          <a:extLst>
            <a:ext uri="{FF2B5EF4-FFF2-40B4-BE49-F238E27FC236}">
              <a16:creationId xmlns:a16="http://schemas.microsoft.com/office/drawing/2014/main" id="{0A10A2AA-61A3-4E49-AB7A-A70CC719D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76199</xdr:colOff>
      <xdr:row>34</xdr:row>
      <xdr:rowOff>174811</xdr:rowOff>
    </xdr:from>
    <xdr:to>
      <xdr:col>18</xdr:col>
      <xdr:colOff>227448</xdr:colOff>
      <xdr:row>38</xdr:row>
      <xdr:rowOff>48897</xdr:rowOff>
    </xdr:to>
    <xdr:graphicFrame macro="">
      <xdr:nvGraphicFramePr>
        <xdr:cNvPr id="12" name="Chart 11">
          <a:extLst>
            <a:ext uri="{FF2B5EF4-FFF2-40B4-BE49-F238E27FC236}">
              <a16:creationId xmlns:a16="http://schemas.microsoft.com/office/drawing/2014/main" id="{9AAB29C4-7E29-4BA1-9A43-7D0B5B09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186839</xdr:colOff>
      <xdr:row>32</xdr:row>
      <xdr:rowOff>145623</xdr:rowOff>
    </xdr:from>
    <xdr:to>
      <xdr:col>21</xdr:col>
      <xdr:colOff>443736</xdr:colOff>
      <xdr:row>38</xdr:row>
      <xdr:rowOff>178664</xdr:rowOff>
    </xdr:to>
    <xdr:graphicFrame macro="">
      <xdr:nvGraphicFramePr>
        <xdr:cNvPr id="13" name="Chart 12">
          <a:extLst>
            <a:ext uri="{FF2B5EF4-FFF2-40B4-BE49-F238E27FC236}">
              <a16:creationId xmlns:a16="http://schemas.microsoft.com/office/drawing/2014/main" id="{BDB16869-136A-4518-8C7D-31D3C02C2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317971</xdr:colOff>
      <xdr:row>32</xdr:row>
      <xdr:rowOff>53373</xdr:rowOff>
    </xdr:from>
    <xdr:to>
      <xdr:col>24</xdr:col>
      <xdr:colOff>574868</xdr:colOff>
      <xdr:row>38</xdr:row>
      <xdr:rowOff>82710</xdr:rowOff>
    </xdr:to>
    <xdr:graphicFrame macro="">
      <xdr:nvGraphicFramePr>
        <xdr:cNvPr id="15" name="Chart 14">
          <a:extLst>
            <a:ext uri="{FF2B5EF4-FFF2-40B4-BE49-F238E27FC236}">
              <a16:creationId xmlns:a16="http://schemas.microsoft.com/office/drawing/2014/main" id="{E04BA316-9074-4B02-A5B1-4CEA14C0A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430527</xdr:colOff>
      <xdr:row>38</xdr:row>
      <xdr:rowOff>67731</xdr:rowOff>
    </xdr:from>
    <xdr:to>
      <xdr:col>11</xdr:col>
      <xdr:colOff>26055</xdr:colOff>
      <xdr:row>40</xdr:row>
      <xdr:rowOff>135464</xdr:rowOff>
    </xdr:to>
    <xdr:sp macro="" textlink="">
      <xdr:nvSpPr>
        <xdr:cNvPr id="16" name="TextBox 15">
          <a:extLst>
            <a:ext uri="{FF2B5EF4-FFF2-40B4-BE49-F238E27FC236}">
              <a16:creationId xmlns:a16="http://schemas.microsoft.com/office/drawing/2014/main" id="{AADC0682-34D9-E3DA-FFB5-C1357533965D}"/>
            </a:ext>
          </a:extLst>
        </xdr:cNvPr>
        <xdr:cNvSpPr txBox="1"/>
      </xdr:nvSpPr>
      <xdr:spPr>
        <a:xfrm>
          <a:off x="3468881" y="7031832"/>
          <a:ext cx="3241554" cy="43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Monthly Trend on Sales</a:t>
          </a:r>
        </a:p>
      </xdr:txBody>
    </xdr:sp>
    <xdr:clientData/>
  </xdr:twoCellAnchor>
  <xdr:twoCellAnchor>
    <xdr:from>
      <xdr:col>5</xdr:col>
      <xdr:colOff>405127</xdr:colOff>
      <xdr:row>52</xdr:row>
      <xdr:rowOff>93131</xdr:rowOff>
    </xdr:from>
    <xdr:to>
      <xdr:col>8</xdr:col>
      <xdr:colOff>464392</xdr:colOff>
      <xdr:row>54</xdr:row>
      <xdr:rowOff>160865</xdr:rowOff>
    </xdr:to>
    <xdr:sp macro="" textlink="">
      <xdr:nvSpPr>
        <xdr:cNvPr id="17" name="TextBox 16">
          <a:extLst>
            <a:ext uri="{FF2B5EF4-FFF2-40B4-BE49-F238E27FC236}">
              <a16:creationId xmlns:a16="http://schemas.microsoft.com/office/drawing/2014/main" id="{E6FC7986-D76A-3A21-8460-4E77A0F554CA}"/>
            </a:ext>
          </a:extLst>
        </xdr:cNvPr>
        <xdr:cNvSpPr txBox="1"/>
      </xdr:nvSpPr>
      <xdr:spPr>
        <a:xfrm>
          <a:off x="3443481" y="9622954"/>
          <a:ext cx="1882278" cy="43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Sales</a:t>
          </a:r>
          <a:r>
            <a:rPr lang="en-US" sz="1400" b="1" baseline="0">
              <a:latin typeface="Century Gothic" panose="020B0502020202020204" pitchFamily="34" charset="0"/>
            </a:rPr>
            <a:t> by Product</a:t>
          </a:r>
          <a:endParaRPr lang="en-US" sz="1400" b="1">
            <a:latin typeface="Century Gothic" panose="020B0502020202020204" pitchFamily="34" charset="0"/>
          </a:endParaRPr>
        </a:p>
      </xdr:txBody>
    </xdr:sp>
    <xdr:clientData/>
  </xdr:twoCellAnchor>
  <xdr:twoCellAnchor>
    <xdr:from>
      <xdr:col>12</xdr:col>
      <xdr:colOff>127656</xdr:colOff>
      <xdr:row>52</xdr:row>
      <xdr:rowOff>93131</xdr:rowOff>
    </xdr:from>
    <xdr:to>
      <xdr:col>15</xdr:col>
      <xdr:colOff>186923</xdr:colOff>
      <xdr:row>54</xdr:row>
      <xdr:rowOff>160865</xdr:rowOff>
    </xdr:to>
    <xdr:sp macro="" textlink="">
      <xdr:nvSpPr>
        <xdr:cNvPr id="18" name="TextBox 17">
          <a:extLst>
            <a:ext uri="{FF2B5EF4-FFF2-40B4-BE49-F238E27FC236}">
              <a16:creationId xmlns:a16="http://schemas.microsoft.com/office/drawing/2014/main" id="{614DDC1B-93F0-FDCD-890D-6D57857C23BB}"/>
            </a:ext>
          </a:extLst>
        </xdr:cNvPr>
        <xdr:cNvSpPr txBox="1"/>
      </xdr:nvSpPr>
      <xdr:spPr>
        <a:xfrm>
          <a:off x="7419707" y="9622954"/>
          <a:ext cx="1882279" cy="43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Sales</a:t>
          </a:r>
          <a:r>
            <a:rPr lang="en-US" sz="1400" b="1" baseline="0">
              <a:latin typeface="Century Gothic" panose="020B0502020202020204" pitchFamily="34" charset="0"/>
            </a:rPr>
            <a:t> by Segment</a:t>
          </a:r>
          <a:endParaRPr lang="en-US" sz="1400" b="1">
            <a:latin typeface="Century Gothic" panose="020B0502020202020204" pitchFamily="34" charset="0"/>
          </a:endParaRPr>
        </a:p>
      </xdr:txBody>
    </xdr:sp>
    <xdr:clientData/>
  </xdr:twoCellAnchor>
  <xdr:twoCellAnchor>
    <xdr:from>
      <xdr:col>18</xdr:col>
      <xdr:colOff>381656</xdr:colOff>
      <xdr:row>52</xdr:row>
      <xdr:rowOff>93131</xdr:rowOff>
    </xdr:from>
    <xdr:to>
      <xdr:col>21</xdr:col>
      <xdr:colOff>438993</xdr:colOff>
      <xdr:row>54</xdr:row>
      <xdr:rowOff>160865</xdr:rowOff>
    </xdr:to>
    <xdr:sp macro="" textlink="">
      <xdr:nvSpPr>
        <xdr:cNvPr id="26" name="TextBox 25">
          <a:extLst>
            <a:ext uri="{FF2B5EF4-FFF2-40B4-BE49-F238E27FC236}">
              <a16:creationId xmlns:a16="http://schemas.microsoft.com/office/drawing/2014/main" id="{102DA572-F7AB-DA44-0C8C-FFAF46665167}"/>
            </a:ext>
          </a:extLst>
        </xdr:cNvPr>
        <xdr:cNvSpPr txBox="1"/>
      </xdr:nvSpPr>
      <xdr:spPr>
        <a:xfrm>
          <a:off x="11319732" y="9622954"/>
          <a:ext cx="1880350" cy="43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Losses</a:t>
          </a:r>
          <a:r>
            <a:rPr lang="en-US" sz="1400" b="1" baseline="0">
              <a:latin typeface="Century Gothic" panose="020B0502020202020204" pitchFamily="34" charset="0"/>
            </a:rPr>
            <a:t> by Products</a:t>
          </a:r>
          <a:endParaRPr lang="en-US" sz="1400" b="1">
            <a:latin typeface="Century Gothic" panose="020B0502020202020204" pitchFamily="34" charset="0"/>
          </a:endParaRPr>
        </a:p>
      </xdr:txBody>
    </xdr:sp>
    <xdr:clientData/>
  </xdr:twoCellAnchor>
  <xdr:twoCellAnchor>
    <xdr:from>
      <xdr:col>15</xdr:col>
      <xdr:colOff>271589</xdr:colOff>
      <xdr:row>38</xdr:row>
      <xdr:rowOff>67731</xdr:rowOff>
    </xdr:from>
    <xdr:to>
      <xdr:col>18</xdr:col>
      <xdr:colOff>506724</xdr:colOff>
      <xdr:row>40</xdr:row>
      <xdr:rowOff>8466</xdr:rowOff>
    </xdr:to>
    <xdr:sp macro="" textlink="">
      <xdr:nvSpPr>
        <xdr:cNvPr id="27" name="TextBox 26">
          <a:extLst>
            <a:ext uri="{FF2B5EF4-FFF2-40B4-BE49-F238E27FC236}">
              <a16:creationId xmlns:a16="http://schemas.microsoft.com/office/drawing/2014/main" id="{6187D4C0-DF4C-E2CD-A88E-EC81E13F25C0}"/>
            </a:ext>
          </a:extLst>
        </xdr:cNvPr>
        <xdr:cNvSpPr txBox="1"/>
      </xdr:nvSpPr>
      <xdr:spPr>
        <a:xfrm>
          <a:off x="9386652" y="7031832"/>
          <a:ext cx="2058148" cy="307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Sales</a:t>
          </a:r>
          <a:r>
            <a:rPr lang="en-US" sz="1400" b="1" baseline="0">
              <a:latin typeface="Century Gothic" panose="020B0502020202020204" pitchFamily="34" charset="0"/>
            </a:rPr>
            <a:t> by Country</a:t>
          </a:r>
          <a:endParaRPr lang="en-US" sz="1400" b="1">
            <a:latin typeface="Century Gothic" panose="020B0502020202020204" pitchFamily="34" charset="0"/>
          </a:endParaRPr>
        </a:p>
      </xdr:txBody>
    </xdr:sp>
    <xdr:clientData/>
  </xdr:twoCellAnchor>
  <xdr:twoCellAnchor>
    <xdr:from>
      <xdr:col>20</xdr:col>
      <xdr:colOff>388857</xdr:colOff>
      <xdr:row>38</xdr:row>
      <xdr:rowOff>27871</xdr:rowOff>
    </xdr:from>
    <xdr:to>
      <xdr:col>24</xdr:col>
      <xdr:colOff>16048</xdr:colOff>
      <xdr:row>39</xdr:row>
      <xdr:rowOff>150035</xdr:rowOff>
    </xdr:to>
    <xdr:sp macro="" textlink="">
      <xdr:nvSpPr>
        <xdr:cNvPr id="28" name="TextBox 27">
          <a:extLst>
            <a:ext uri="{FF2B5EF4-FFF2-40B4-BE49-F238E27FC236}">
              <a16:creationId xmlns:a16="http://schemas.microsoft.com/office/drawing/2014/main" id="{D7C5CEC8-5953-7E87-91F0-3F10AB2A5A51}"/>
            </a:ext>
          </a:extLst>
        </xdr:cNvPr>
        <xdr:cNvSpPr txBox="1"/>
      </xdr:nvSpPr>
      <xdr:spPr>
        <a:xfrm>
          <a:off x="12550069" y="7047507"/>
          <a:ext cx="2059434" cy="30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Sales</a:t>
          </a:r>
          <a:r>
            <a:rPr lang="en-US" sz="1400" b="1" baseline="0">
              <a:latin typeface="Century Gothic" panose="020B0502020202020204" pitchFamily="34" charset="0"/>
            </a:rPr>
            <a:t> by Discount</a:t>
          </a:r>
        </a:p>
        <a:p>
          <a:endParaRPr lang="en-US" sz="1400" b="1">
            <a:latin typeface="Century Gothic" panose="020B0502020202020204" pitchFamily="34" charset="0"/>
          </a:endParaRPr>
        </a:p>
      </xdr:txBody>
    </xdr:sp>
    <xdr:clientData/>
  </xdr:twoCellAnchor>
  <xdr:twoCellAnchor>
    <xdr:from>
      <xdr:col>5</xdr:col>
      <xdr:colOff>407502</xdr:colOff>
      <xdr:row>31</xdr:row>
      <xdr:rowOff>94910</xdr:rowOff>
    </xdr:from>
    <xdr:to>
      <xdr:col>7</xdr:col>
      <xdr:colOff>267423</xdr:colOff>
      <xdr:row>32</xdr:row>
      <xdr:rowOff>165372</xdr:rowOff>
    </xdr:to>
    <xdr:sp macro="" textlink="">
      <xdr:nvSpPr>
        <xdr:cNvPr id="29" name="TextBox 28">
          <a:extLst>
            <a:ext uri="{FF2B5EF4-FFF2-40B4-BE49-F238E27FC236}">
              <a16:creationId xmlns:a16="http://schemas.microsoft.com/office/drawing/2014/main" id="{AA01E57A-5FBB-9FD7-1689-ECB793DE4976}"/>
            </a:ext>
          </a:extLst>
        </xdr:cNvPr>
        <xdr:cNvSpPr txBox="1"/>
      </xdr:nvSpPr>
      <xdr:spPr>
        <a:xfrm>
          <a:off x="3445856" y="5776151"/>
          <a:ext cx="1075263" cy="253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Sales</a:t>
          </a:r>
        </a:p>
      </xdr:txBody>
    </xdr:sp>
    <xdr:clientData/>
  </xdr:twoCellAnchor>
  <xdr:twoCellAnchor>
    <xdr:from>
      <xdr:col>8</xdr:col>
      <xdr:colOff>509506</xdr:colOff>
      <xdr:row>31</xdr:row>
      <xdr:rowOff>86641</xdr:rowOff>
    </xdr:from>
    <xdr:to>
      <xdr:col>10</xdr:col>
      <xdr:colOff>573584</xdr:colOff>
      <xdr:row>33</xdr:row>
      <xdr:rowOff>72787</xdr:rowOff>
    </xdr:to>
    <xdr:sp macro="" textlink="">
      <xdr:nvSpPr>
        <xdr:cNvPr id="31" name="TextBox 30">
          <a:extLst>
            <a:ext uri="{FF2B5EF4-FFF2-40B4-BE49-F238E27FC236}">
              <a16:creationId xmlns:a16="http://schemas.microsoft.com/office/drawing/2014/main" id="{B358DFA6-C3CE-95B3-B80C-4459CCB985FE}"/>
            </a:ext>
          </a:extLst>
        </xdr:cNvPr>
        <xdr:cNvSpPr txBox="1"/>
      </xdr:nvSpPr>
      <xdr:spPr>
        <a:xfrm>
          <a:off x="5370873" y="5767882"/>
          <a:ext cx="1279420" cy="35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Units</a:t>
          </a:r>
          <a:r>
            <a:rPr lang="en-US" sz="1400" b="1" baseline="0">
              <a:solidFill>
                <a:schemeClr val="bg1"/>
              </a:solidFill>
              <a:latin typeface="Century Gothic" panose="020B0502020202020204" pitchFamily="34" charset="0"/>
            </a:rPr>
            <a:t> Sold</a:t>
          </a:r>
          <a:endParaRPr lang="en-US" sz="1400" b="1">
            <a:solidFill>
              <a:schemeClr val="bg1"/>
            </a:solidFill>
            <a:latin typeface="Century Gothic" panose="020B0502020202020204" pitchFamily="34" charset="0"/>
          </a:endParaRPr>
        </a:p>
      </xdr:txBody>
    </xdr:sp>
    <xdr:clientData/>
  </xdr:twoCellAnchor>
  <xdr:twoCellAnchor>
    <xdr:from>
      <xdr:col>12</xdr:col>
      <xdr:colOff>89237</xdr:colOff>
      <xdr:row>31</xdr:row>
      <xdr:rowOff>71700</xdr:rowOff>
    </xdr:from>
    <xdr:to>
      <xdr:col>14</xdr:col>
      <xdr:colOff>153316</xdr:colOff>
      <xdr:row>33</xdr:row>
      <xdr:rowOff>57846</xdr:rowOff>
    </xdr:to>
    <xdr:sp macro="" textlink="">
      <xdr:nvSpPr>
        <xdr:cNvPr id="32" name="TextBox 31">
          <a:extLst>
            <a:ext uri="{FF2B5EF4-FFF2-40B4-BE49-F238E27FC236}">
              <a16:creationId xmlns:a16="http://schemas.microsoft.com/office/drawing/2014/main" id="{FD007A2C-2113-2906-CDCE-218A0BDD0C67}"/>
            </a:ext>
          </a:extLst>
        </xdr:cNvPr>
        <xdr:cNvSpPr txBox="1"/>
      </xdr:nvSpPr>
      <xdr:spPr>
        <a:xfrm>
          <a:off x="7381288" y="5752941"/>
          <a:ext cx="1279420" cy="35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Profit</a:t>
          </a:r>
        </a:p>
      </xdr:txBody>
    </xdr:sp>
    <xdr:clientData/>
  </xdr:twoCellAnchor>
  <xdr:twoCellAnchor>
    <xdr:from>
      <xdr:col>15</xdr:col>
      <xdr:colOff>222092</xdr:colOff>
      <xdr:row>31</xdr:row>
      <xdr:rowOff>97847</xdr:rowOff>
    </xdr:from>
    <xdr:to>
      <xdr:col>17</xdr:col>
      <xdr:colOff>286169</xdr:colOff>
      <xdr:row>33</xdr:row>
      <xdr:rowOff>83993</xdr:rowOff>
    </xdr:to>
    <xdr:sp macro="" textlink="">
      <xdr:nvSpPr>
        <xdr:cNvPr id="42" name="TextBox 41">
          <a:extLst>
            <a:ext uri="{FF2B5EF4-FFF2-40B4-BE49-F238E27FC236}">
              <a16:creationId xmlns:a16="http://schemas.microsoft.com/office/drawing/2014/main" id="{4459F960-3B66-C014-F2C1-E92048F59983}"/>
            </a:ext>
          </a:extLst>
        </xdr:cNvPr>
        <xdr:cNvSpPr txBox="1"/>
      </xdr:nvSpPr>
      <xdr:spPr>
        <a:xfrm>
          <a:off x="9337155" y="5779088"/>
          <a:ext cx="1279419" cy="35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Loss</a:t>
          </a:r>
        </a:p>
      </xdr:txBody>
    </xdr:sp>
    <xdr:clientData/>
  </xdr:twoCellAnchor>
  <xdr:twoCellAnchor>
    <xdr:from>
      <xdr:col>18</xdr:col>
      <xdr:colOff>339833</xdr:colOff>
      <xdr:row>31</xdr:row>
      <xdr:rowOff>67965</xdr:rowOff>
    </xdr:from>
    <xdr:to>
      <xdr:col>20</xdr:col>
      <xdr:colOff>405445</xdr:colOff>
      <xdr:row>33</xdr:row>
      <xdr:rowOff>54111</xdr:rowOff>
    </xdr:to>
    <xdr:sp macro="" textlink="">
      <xdr:nvSpPr>
        <xdr:cNvPr id="45" name="TextBox 44">
          <a:extLst>
            <a:ext uri="{FF2B5EF4-FFF2-40B4-BE49-F238E27FC236}">
              <a16:creationId xmlns:a16="http://schemas.microsoft.com/office/drawing/2014/main" id="{AF0C602E-8FE7-D20E-6037-2CA5DE1D9047}"/>
            </a:ext>
          </a:extLst>
        </xdr:cNvPr>
        <xdr:cNvSpPr txBox="1"/>
      </xdr:nvSpPr>
      <xdr:spPr>
        <a:xfrm>
          <a:off x="11277909" y="5749206"/>
          <a:ext cx="1280954" cy="35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Cogs</a:t>
          </a:r>
        </a:p>
      </xdr:txBody>
    </xdr:sp>
    <xdr:clientData/>
  </xdr:twoCellAnchor>
  <xdr:twoCellAnchor>
    <xdr:from>
      <xdr:col>21</xdr:col>
      <xdr:colOff>452825</xdr:colOff>
      <xdr:row>31</xdr:row>
      <xdr:rowOff>86641</xdr:rowOff>
    </xdr:from>
    <xdr:to>
      <xdr:col>23</xdr:col>
      <xdr:colOff>516904</xdr:colOff>
      <xdr:row>33</xdr:row>
      <xdr:rowOff>72787</xdr:rowOff>
    </xdr:to>
    <xdr:sp macro="" textlink="">
      <xdr:nvSpPr>
        <xdr:cNvPr id="46" name="TextBox 45">
          <a:extLst>
            <a:ext uri="{FF2B5EF4-FFF2-40B4-BE49-F238E27FC236}">
              <a16:creationId xmlns:a16="http://schemas.microsoft.com/office/drawing/2014/main" id="{076E7D00-07C9-059E-9628-E65CE16151A5}"/>
            </a:ext>
          </a:extLst>
        </xdr:cNvPr>
        <xdr:cNvSpPr txBox="1"/>
      </xdr:nvSpPr>
      <xdr:spPr>
        <a:xfrm>
          <a:off x="13213914" y="5767882"/>
          <a:ext cx="1279420" cy="35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Discount</a:t>
          </a:r>
        </a:p>
      </xdr:txBody>
    </xdr:sp>
    <xdr:clientData/>
  </xdr:twoCellAnchor>
  <mc:AlternateContent xmlns:mc="http://schemas.openxmlformats.org/markup-compatibility/2006">
    <mc:Choice xmlns:a14="http://schemas.microsoft.com/office/drawing/2010/main" Requires="a14">
      <xdr:twoCellAnchor editAs="oneCell">
        <xdr:from>
          <xdr:col>5</xdr:col>
          <xdr:colOff>419524</xdr:colOff>
          <xdr:row>32</xdr:row>
          <xdr:rowOff>170670</xdr:rowOff>
        </xdr:from>
        <xdr:to>
          <xdr:col>7</xdr:col>
          <xdr:colOff>299644</xdr:colOff>
          <xdr:row>34</xdr:row>
          <xdr:rowOff>124478</xdr:rowOff>
        </xdr:to>
        <xdr:pic>
          <xdr:nvPicPr>
            <xdr:cNvPr id="47" name="Picture 46">
              <a:extLst>
                <a:ext uri="{FF2B5EF4-FFF2-40B4-BE49-F238E27FC236}">
                  <a16:creationId xmlns:a16="http://schemas.microsoft.com/office/drawing/2014/main" id="{274A985D-5C08-B44D-3DFF-E2277A9B9CC0}"/>
                </a:ext>
              </a:extLst>
            </xdr:cNvPr>
            <xdr:cNvPicPr>
              <a:picLocks noChangeAspect="1" noChangeArrowheads="1"/>
              <a:extLst>
                <a:ext uri="{84589F7E-364E-4C9E-8A38-B11213B215E9}">
                  <a14:cameraTool cellRange="analysis!#REF!" spid="_x0000_s1891"/>
                </a:ext>
              </a:extLst>
            </xdr:cNvPicPr>
          </xdr:nvPicPr>
          <xdr:blipFill>
            <a:blip xmlns:r="http://schemas.openxmlformats.org/officeDocument/2006/relationships" r:embed="rId13"/>
            <a:srcRect/>
            <a:stretch>
              <a:fillRect/>
            </a:stretch>
          </xdr:blipFill>
          <xdr:spPr bwMode="auto">
            <a:xfrm>
              <a:off x="3457878" y="6035176"/>
              <a:ext cx="1095462" cy="3203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570734</xdr:colOff>
          <xdr:row>32</xdr:row>
          <xdr:rowOff>161014</xdr:rowOff>
        </xdr:from>
        <xdr:to>
          <xdr:col>10</xdr:col>
          <xdr:colOff>330137</xdr:colOff>
          <xdr:row>34</xdr:row>
          <xdr:rowOff>115781</xdr:rowOff>
        </xdr:to>
        <xdr:pic>
          <xdr:nvPicPr>
            <xdr:cNvPr id="48" name="Picture 47">
              <a:extLst>
                <a:ext uri="{FF2B5EF4-FFF2-40B4-BE49-F238E27FC236}">
                  <a16:creationId xmlns:a16="http://schemas.microsoft.com/office/drawing/2014/main" id="{D9F04F0C-ED3F-290E-4126-B38C68418378}"/>
                </a:ext>
              </a:extLst>
            </xdr:cNvPr>
            <xdr:cNvPicPr>
              <a:picLocks noChangeAspect="1" noChangeArrowheads="1"/>
              <a:extLst>
                <a:ext uri="{84589F7E-364E-4C9E-8A38-B11213B215E9}">
                  <a14:cameraTool cellRange="analysis!#REF!" spid="_x0000_s1892"/>
                </a:ext>
              </a:extLst>
            </xdr:cNvPicPr>
          </xdr:nvPicPr>
          <xdr:blipFill>
            <a:blip xmlns:r="http://schemas.openxmlformats.org/officeDocument/2006/relationships" r:embed="rId14"/>
            <a:srcRect/>
            <a:stretch>
              <a:fillRect/>
            </a:stretch>
          </xdr:blipFill>
          <xdr:spPr bwMode="auto">
            <a:xfrm>
              <a:off x="5434564" y="6127312"/>
              <a:ext cx="975360" cy="327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508030</xdr:colOff>
          <xdr:row>32</xdr:row>
          <xdr:rowOff>149905</xdr:rowOff>
        </xdr:from>
        <xdr:to>
          <xdr:col>23</xdr:col>
          <xdr:colOff>173607</xdr:colOff>
          <xdr:row>34</xdr:row>
          <xdr:rowOff>103713</xdr:rowOff>
        </xdr:to>
        <xdr:pic>
          <xdr:nvPicPr>
            <xdr:cNvPr id="49" name="Picture 48">
              <a:extLst>
                <a:ext uri="{FF2B5EF4-FFF2-40B4-BE49-F238E27FC236}">
                  <a16:creationId xmlns:a16="http://schemas.microsoft.com/office/drawing/2014/main" id="{0DFCD114-31C0-8666-CC6A-46D1C05B7E44}"/>
                </a:ext>
              </a:extLst>
            </xdr:cNvPr>
            <xdr:cNvPicPr>
              <a:picLocks noChangeAspect="1" noChangeArrowheads="1"/>
              <a:extLst>
                <a:ext uri="{84589F7E-364E-4C9E-8A38-B11213B215E9}">
                  <a14:cameraTool cellRange="analysis!#REF!" spid="_x0000_s1893"/>
                </a:ext>
              </a:extLst>
            </xdr:cNvPicPr>
          </xdr:nvPicPr>
          <xdr:blipFill>
            <a:blip xmlns:r="http://schemas.openxmlformats.org/officeDocument/2006/relationships" r:embed="rId15"/>
            <a:srcRect/>
            <a:stretch>
              <a:fillRect/>
            </a:stretch>
          </xdr:blipFill>
          <xdr:spPr bwMode="auto">
            <a:xfrm>
              <a:off x="13269119" y="6014411"/>
              <a:ext cx="880918" cy="3203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92054</xdr:colOff>
          <xdr:row>32</xdr:row>
          <xdr:rowOff>146441</xdr:rowOff>
        </xdr:from>
        <xdr:to>
          <xdr:col>13</xdr:col>
          <xdr:colOff>513812</xdr:colOff>
          <xdr:row>34</xdr:row>
          <xdr:rowOff>100249</xdr:rowOff>
        </xdr:to>
        <xdr:pic>
          <xdr:nvPicPr>
            <xdr:cNvPr id="50" name="Picture 49">
              <a:extLst>
                <a:ext uri="{FF2B5EF4-FFF2-40B4-BE49-F238E27FC236}">
                  <a16:creationId xmlns:a16="http://schemas.microsoft.com/office/drawing/2014/main" id="{65B330C6-7490-509E-A4D1-4B6CA5DC1F60}"/>
                </a:ext>
              </a:extLst>
            </xdr:cNvPr>
            <xdr:cNvPicPr>
              <a:picLocks noChangeAspect="1" noChangeArrowheads="1"/>
              <a:extLst>
                <a:ext uri="{84589F7E-364E-4C9E-8A38-B11213B215E9}">
                  <a14:cameraTool cellRange="analysis!#REF!" spid="_x0000_s1894"/>
                </a:ext>
              </a:extLst>
            </xdr:cNvPicPr>
          </xdr:nvPicPr>
          <xdr:blipFill>
            <a:blip xmlns:r="http://schemas.openxmlformats.org/officeDocument/2006/relationships" r:embed="rId16"/>
            <a:srcRect/>
            <a:stretch>
              <a:fillRect/>
            </a:stretch>
          </xdr:blipFill>
          <xdr:spPr bwMode="auto">
            <a:xfrm>
              <a:off x="7384105" y="6010947"/>
              <a:ext cx="1029429" cy="3203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359196</xdr:colOff>
          <xdr:row>32</xdr:row>
          <xdr:rowOff>168608</xdr:rowOff>
        </xdr:from>
        <xdr:to>
          <xdr:col>20</xdr:col>
          <xdr:colOff>315685</xdr:colOff>
          <xdr:row>34</xdr:row>
          <xdr:rowOff>137316</xdr:rowOff>
        </xdr:to>
        <xdr:pic>
          <xdr:nvPicPr>
            <xdr:cNvPr id="51" name="Picture 50">
              <a:extLst>
                <a:ext uri="{FF2B5EF4-FFF2-40B4-BE49-F238E27FC236}">
                  <a16:creationId xmlns:a16="http://schemas.microsoft.com/office/drawing/2014/main" id="{01A97B08-82CF-DD04-960F-CF417701B703}"/>
                </a:ext>
              </a:extLst>
            </xdr:cNvPr>
            <xdr:cNvPicPr>
              <a:picLocks noChangeAspect="1" noChangeArrowheads="1"/>
              <a:extLst>
                <a:ext uri="{84589F7E-364E-4C9E-8A38-B11213B215E9}">
                  <a14:cameraTool cellRange="analysis!#REF!" spid="_x0000_s1895"/>
                </a:ext>
              </a:extLst>
            </xdr:cNvPicPr>
          </xdr:nvPicPr>
          <xdr:blipFill>
            <a:blip xmlns:r="http://schemas.openxmlformats.org/officeDocument/2006/relationships" r:embed="rId17"/>
            <a:srcRect/>
            <a:stretch>
              <a:fillRect/>
            </a:stretch>
          </xdr:blipFill>
          <xdr:spPr bwMode="auto">
            <a:xfrm>
              <a:off x="11297272" y="6033114"/>
              <a:ext cx="1171831" cy="3352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405716</xdr:colOff>
          <xdr:row>34</xdr:row>
          <xdr:rowOff>117760</xdr:rowOff>
        </xdr:from>
        <xdr:to>
          <xdr:col>6</xdr:col>
          <xdr:colOff>508054</xdr:colOff>
          <xdr:row>35</xdr:row>
          <xdr:rowOff>120382</xdr:rowOff>
        </xdr:to>
        <xdr:pic>
          <xdr:nvPicPr>
            <xdr:cNvPr id="52" name="Picture 51">
              <a:extLst>
                <a:ext uri="{FF2B5EF4-FFF2-40B4-BE49-F238E27FC236}">
                  <a16:creationId xmlns:a16="http://schemas.microsoft.com/office/drawing/2014/main" id="{777CB5B7-0949-423F-507F-C1F8B0A63694}"/>
                </a:ext>
              </a:extLst>
            </xdr:cNvPr>
            <xdr:cNvPicPr>
              <a:picLocks noChangeAspect="1" noChangeArrowheads="1"/>
              <a:extLst>
                <a:ext uri="{84589F7E-364E-4C9E-8A38-B11213B215E9}">
                  <a14:cameraTool cellRange="analysis!$ER$32" spid="_x0000_s1896"/>
                </a:ext>
              </a:extLst>
            </xdr:cNvPicPr>
          </xdr:nvPicPr>
          <xdr:blipFill>
            <a:blip xmlns:r="http://schemas.openxmlformats.org/officeDocument/2006/relationships" r:embed="rId18"/>
            <a:srcRect/>
            <a:stretch>
              <a:fillRect/>
            </a:stretch>
          </xdr:blipFill>
          <xdr:spPr bwMode="auto">
            <a:xfrm>
              <a:off x="3437329" y="6246534"/>
              <a:ext cx="708660" cy="1828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552824</xdr:colOff>
          <xdr:row>34</xdr:row>
          <xdr:rowOff>116601</xdr:rowOff>
        </xdr:from>
        <xdr:to>
          <xdr:col>9</xdr:col>
          <xdr:colOff>525622</xdr:colOff>
          <xdr:row>35</xdr:row>
          <xdr:rowOff>119223</xdr:rowOff>
        </xdr:to>
        <xdr:pic>
          <xdr:nvPicPr>
            <xdr:cNvPr id="53" name="Picture 52">
              <a:extLst>
                <a:ext uri="{FF2B5EF4-FFF2-40B4-BE49-F238E27FC236}">
                  <a16:creationId xmlns:a16="http://schemas.microsoft.com/office/drawing/2014/main" id="{E177C3DC-D5B4-8FAB-FC9D-D9C24EAB28A2}"/>
                </a:ext>
              </a:extLst>
            </xdr:cNvPr>
            <xdr:cNvPicPr>
              <a:picLocks noChangeAspect="1" noChangeArrowheads="1"/>
              <a:extLst>
                <a:ext uri="{84589F7E-364E-4C9E-8A38-B11213B215E9}">
                  <a14:cameraTool cellRange="analysis!$ES$32" spid="_x0000_s1897"/>
                </a:ext>
              </a:extLst>
            </xdr:cNvPicPr>
          </xdr:nvPicPr>
          <xdr:blipFill>
            <a:blip xmlns:r="http://schemas.openxmlformats.org/officeDocument/2006/relationships" r:embed="rId19"/>
            <a:srcRect/>
            <a:stretch>
              <a:fillRect/>
            </a:stretch>
          </xdr:blipFill>
          <xdr:spPr bwMode="auto">
            <a:xfrm>
              <a:off x="5403405" y="6245375"/>
              <a:ext cx="579120" cy="1828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78984</xdr:colOff>
          <xdr:row>34</xdr:row>
          <xdr:rowOff>79652</xdr:rowOff>
        </xdr:from>
        <xdr:to>
          <xdr:col>13</xdr:col>
          <xdr:colOff>358780</xdr:colOff>
          <xdr:row>35</xdr:row>
          <xdr:rowOff>65237</xdr:rowOff>
        </xdr:to>
        <xdr:pic>
          <xdr:nvPicPr>
            <xdr:cNvPr id="54" name="Picture 53">
              <a:extLst>
                <a:ext uri="{FF2B5EF4-FFF2-40B4-BE49-F238E27FC236}">
                  <a16:creationId xmlns:a16="http://schemas.microsoft.com/office/drawing/2014/main" id="{BEB77973-1A31-AC99-9D3E-ECB79E8504B6}"/>
                </a:ext>
              </a:extLst>
            </xdr:cNvPr>
            <xdr:cNvPicPr>
              <a:picLocks noChangeAspect="1" noChangeArrowheads="1"/>
              <a:extLst>
                <a:ext uri="{84589F7E-364E-4C9E-8A38-B11213B215E9}">
                  <a14:cameraTool cellRange="analysis!$EV$32" spid="_x0000_s1898"/>
                </a:ext>
              </a:extLst>
            </xdr:cNvPicPr>
          </xdr:nvPicPr>
          <xdr:blipFill>
            <a:blip xmlns:r="http://schemas.openxmlformats.org/officeDocument/2006/relationships" r:embed="rId20"/>
            <a:srcRect/>
            <a:stretch>
              <a:fillRect/>
            </a:stretch>
          </xdr:blipFill>
          <xdr:spPr bwMode="auto">
            <a:xfrm>
              <a:off x="7371035" y="6310690"/>
              <a:ext cx="887467" cy="16885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245304</xdr:colOff>
          <xdr:row>34</xdr:row>
          <xdr:rowOff>118783</xdr:rowOff>
        </xdr:from>
        <xdr:to>
          <xdr:col>16</xdr:col>
          <xdr:colOff>119042</xdr:colOff>
          <xdr:row>35</xdr:row>
          <xdr:rowOff>121405</xdr:rowOff>
        </xdr:to>
        <xdr:pic>
          <xdr:nvPicPr>
            <xdr:cNvPr id="55" name="Picture 54">
              <a:extLst>
                <a:ext uri="{FF2B5EF4-FFF2-40B4-BE49-F238E27FC236}">
                  <a16:creationId xmlns:a16="http://schemas.microsoft.com/office/drawing/2014/main" id="{52266CD9-331B-18B7-90B0-891FB700D773}"/>
                </a:ext>
              </a:extLst>
            </xdr:cNvPr>
            <xdr:cNvPicPr>
              <a:picLocks noChangeAspect="1" noChangeArrowheads="1"/>
              <a:extLst>
                <a:ext uri="{84589F7E-364E-4C9E-8A38-B11213B215E9}">
                  <a14:cameraTool cellRange="analysis!$EU$32" spid="_x0000_s1899"/>
                </a:ext>
              </a:extLst>
            </xdr:cNvPicPr>
          </xdr:nvPicPr>
          <xdr:blipFill>
            <a:blip xmlns:r="http://schemas.openxmlformats.org/officeDocument/2006/relationships" r:embed="rId21"/>
            <a:srcRect/>
            <a:stretch>
              <a:fillRect/>
            </a:stretch>
          </xdr:blipFill>
          <xdr:spPr bwMode="auto">
            <a:xfrm>
              <a:off x="9389304" y="6367183"/>
              <a:ext cx="483338" cy="18639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354509</xdr:colOff>
          <xdr:row>34</xdr:row>
          <xdr:rowOff>109798</xdr:rowOff>
        </xdr:from>
        <xdr:to>
          <xdr:col>19</xdr:col>
          <xdr:colOff>243486</xdr:colOff>
          <xdr:row>35</xdr:row>
          <xdr:rowOff>112420</xdr:rowOff>
        </xdr:to>
        <xdr:pic>
          <xdr:nvPicPr>
            <xdr:cNvPr id="56" name="Picture 55">
              <a:extLst>
                <a:ext uri="{FF2B5EF4-FFF2-40B4-BE49-F238E27FC236}">
                  <a16:creationId xmlns:a16="http://schemas.microsoft.com/office/drawing/2014/main" id="{F6A25C9F-D00D-2A9B-5181-1592FD538153}"/>
                </a:ext>
              </a:extLst>
            </xdr:cNvPr>
            <xdr:cNvPicPr>
              <a:picLocks noChangeAspect="1" noChangeArrowheads="1"/>
              <a:extLst>
                <a:ext uri="{84589F7E-364E-4C9E-8A38-B11213B215E9}">
                  <a14:cameraTool cellRange="analysis!$EW$32" spid="_x0000_s1900"/>
                </a:ext>
              </a:extLst>
            </xdr:cNvPicPr>
          </xdr:nvPicPr>
          <xdr:blipFill>
            <a:blip xmlns:r="http://schemas.openxmlformats.org/officeDocument/2006/relationships" r:embed="rId22"/>
            <a:srcRect/>
            <a:stretch>
              <a:fillRect/>
            </a:stretch>
          </xdr:blipFill>
          <xdr:spPr bwMode="auto">
            <a:xfrm>
              <a:off x="11268315" y="6238572"/>
              <a:ext cx="495300" cy="1828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507706</xdr:colOff>
          <xdr:row>34</xdr:row>
          <xdr:rowOff>99104</xdr:rowOff>
        </xdr:from>
        <xdr:to>
          <xdr:col>22</xdr:col>
          <xdr:colOff>404303</xdr:colOff>
          <xdr:row>35</xdr:row>
          <xdr:rowOff>101726</xdr:rowOff>
        </xdr:to>
        <xdr:pic>
          <xdr:nvPicPr>
            <xdr:cNvPr id="57" name="Picture 56">
              <a:extLst>
                <a:ext uri="{FF2B5EF4-FFF2-40B4-BE49-F238E27FC236}">
                  <a16:creationId xmlns:a16="http://schemas.microsoft.com/office/drawing/2014/main" id="{5BB2F4F1-FBED-C675-4DDE-BED3A3E60D0C}"/>
                </a:ext>
              </a:extLst>
            </xdr:cNvPr>
            <xdr:cNvPicPr>
              <a:picLocks noChangeAspect="1" noChangeArrowheads="1"/>
              <a:extLst>
                <a:ext uri="{84589F7E-364E-4C9E-8A38-B11213B215E9}">
                  <a14:cameraTool cellRange="analysis!$ET$32" spid="_x0000_s1901"/>
                </a:ext>
              </a:extLst>
            </xdr:cNvPicPr>
          </xdr:nvPicPr>
          <xdr:blipFill>
            <a:blip xmlns:r="http://schemas.openxmlformats.org/officeDocument/2006/relationships" r:embed="rId23"/>
            <a:srcRect/>
            <a:stretch>
              <a:fillRect/>
            </a:stretch>
          </xdr:blipFill>
          <xdr:spPr bwMode="auto">
            <a:xfrm>
              <a:off x="13240480" y="6227878"/>
              <a:ext cx="502920" cy="182880"/>
            </a:xfrm>
            <a:prstGeom prst="rect">
              <a:avLst/>
            </a:prstGeom>
            <a:noFill/>
            <a:ln w="9525">
              <a:noFill/>
              <a:miter lim="800000"/>
              <a:headEnd/>
              <a:tailEnd/>
            </a:ln>
          </xdr:spPr>
        </xdr:pic>
        <xdr:clientData/>
      </xdr:twoCellAnchor>
    </mc:Choice>
    <mc:Fallback/>
  </mc:AlternateContent>
  <xdr:twoCellAnchor editAs="oneCell">
    <xdr:from>
      <xdr:col>3</xdr:col>
      <xdr:colOff>418966</xdr:colOff>
      <xdr:row>48</xdr:row>
      <xdr:rowOff>90237</xdr:rowOff>
    </xdr:from>
    <xdr:to>
      <xdr:col>5</xdr:col>
      <xdr:colOff>390029</xdr:colOff>
      <xdr:row>58</xdr:row>
      <xdr:rowOff>31645</xdr:rowOff>
    </xdr:to>
    <mc:AlternateContent xmlns:mc="http://schemas.openxmlformats.org/markup-compatibility/2006">
      <mc:Choice xmlns:a14="http://schemas.microsoft.com/office/drawing/2010/main" Requires="a14">
        <xdr:graphicFrame macro="">
          <xdr:nvGraphicFramePr>
            <xdr:cNvPr id="60" name="Month">
              <a:extLst>
                <a:ext uri="{FF2B5EF4-FFF2-40B4-BE49-F238E27FC236}">
                  <a16:creationId xmlns:a16="http://schemas.microsoft.com/office/drawing/2014/main" id="{0D40EE64-E3D4-481A-B83D-24DA3EA8F0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247766" y="8868477"/>
              <a:ext cx="1190263" cy="1770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5</xdr:col>
          <xdr:colOff>431877</xdr:colOff>
          <xdr:row>32</xdr:row>
          <xdr:rowOff>153472</xdr:rowOff>
        </xdr:from>
        <xdr:to>
          <xdr:col>7</xdr:col>
          <xdr:colOff>545112</xdr:colOff>
          <xdr:row>34</xdr:row>
          <xdr:rowOff>120616</xdr:rowOff>
        </xdr:to>
        <xdr:pic>
          <xdr:nvPicPr>
            <xdr:cNvPr id="43" name="Picture 42">
              <a:extLst>
                <a:ext uri="{FF2B5EF4-FFF2-40B4-BE49-F238E27FC236}">
                  <a16:creationId xmlns:a16="http://schemas.microsoft.com/office/drawing/2014/main" id="{C202E099-FDEC-1A32-3EE3-A21461C071A5}"/>
                </a:ext>
              </a:extLst>
            </xdr:cNvPr>
            <xdr:cNvPicPr>
              <a:picLocks noChangeAspect="1" noChangeArrowheads="1"/>
              <a:extLst>
                <a:ext uri="{84589F7E-364E-4C9E-8A38-B11213B215E9}">
                  <a14:cameraTool cellRange="analysis!$AT$16" spid="_x0000_s1902"/>
                </a:ext>
              </a:extLst>
            </xdr:cNvPicPr>
          </xdr:nvPicPr>
          <xdr:blipFill>
            <a:blip xmlns:r="http://schemas.openxmlformats.org/officeDocument/2006/relationships" r:embed="rId24"/>
            <a:srcRect/>
            <a:stretch>
              <a:fillRect/>
            </a:stretch>
          </xdr:blipFill>
          <xdr:spPr bwMode="auto">
            <a:xfrm>
              <a:off x="3463490" y="5921730"/>
              <a:ext cx="1325880" cy="327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564315</xdr:colOff>
          <xdr:row>32</xdr:row>
          <xdr:rowOff>157211</xdr:rowOff>
        </xdr:from>
        <xdr:to>
          <xdr:col>10</xdr:col>
          <xdr:colOff>328095</xdr:colOff>
          <xdr:row>34</xdr:row>
          <xdr:rowOff>127078</xdr:rowOff>
        </xdr:to>
        <xdr:pic>
          <xdr:nvPicPr>
            <xdr:cNvPr id="58" name="Picture 57">
              <a:extLst>
                <a:ext uri="{FF2B5EF4-FFF2-40B4-BE49-F238E27FC236}">
                  <a16:creationId xmlns:a16="http://schemas.microsoft.com/office/drawing/2014/main" id="{713683B8-5225-B91B-3EAC-48A3AF2F6B6F}"/>
                </a:ext>
              </a:extLst>
            </xdr:cNvPr>
            <xdr:cNvPicPr>
              <a:picLocks noChangeAspect="1" noChangeArrowheads="1"/>
              <a:extLst>
                <a:ext uri="{84589F7E-364E-4C9E-8A38-B11213B215E9}">
                  <a14:cameraTool cellRange="analysis!$AV$16" spid="_x0000_s1903"/>
                </a:ext>
              </a:extLst>
            </xdr:cNvPicPr>
          </xdr:nvPicPr>
          <xdr:blipFill>
            <a:blip xmlns:r="http://schemas.openxmlformats.org/officeDocument/2006/relationships" r:embed="rId25"/>
            <a:srcRect/>
            <a:stretch>
              <a:fillRect/>
            </a:stretch>
          </xdr:blipFill>
          <xdr:spPr bwMode="auto">
            <a:xfrm>
              <a:off x="5431844" y="5998245"/>
              <a:ext cx="980662" cy="33493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99813</xdr:colOff>
          <xdr:row>32</xdr:row>
          <xdr:rowOff>135856</xdr:rowOff>
        </xdr:from>
        <xdr:to>
          <xdr:col>14</xdr:col>
          <xdr:colOff>243528</xdr:colOff>
          <xdr:row>34</xdr:row>
          <xdr:rowOff>103000</xdr:rowOff>
        </xdr:to>
        <xdr:pic>
          <xdr:nvPicPr>
            <xdr:cNvPr id="59" name="Picture 58">
              <a:extLst>
                <a:ext uri="{FF2B5EF4-FFF2-40B4-BE49-F238E27FC236}">
                  <a16:creationId xmlns:a16="http://schemas.microsoft.com/office/drawing/2014/main" id="{F0867A3C-095D-9695-CC68-20E95F0F0E59}"/>
                </a:ext>
              </a:extLst>
            </xdr:cNvPr>
            <xdr:cNvPicPr>
              <a:picLocks noChangeAspect="1" noChangeArrowheads="1"/>
              <a:extLst>
                <a:ext uri="{84589F7E-364E-4C9E-8A38-B11213B215E9}">
                  <a14:cameraTool cellRange="analysis!$BB$16" spid="_x0000_s1904"/>
                </a:ext>
              </a:extLst>
            </xdr:cNvPicPr>
          </xdr:nvPicPr>
          <xdr:blipFill>
            <a:blip xmlns:r="http://schemas.openxmlformats.org/officeDocument/2006/relationships" r:embed="rId26"/>
            <a:srcRect/>
            <a:stretch>
              <a:fillRect/>
            </a:stretch>
          </xdr:blipFill>
          <xdr:spPr bwMode="auto">
            <a:xfrm>
              <a:off x="7375684" y="5904114"/>
              <a:ext cx="1356360" cy="327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371555</xdr:colOff>
          <xdr:row>32</xdr:row>
          <xdr:rowOff>148200</xdr:rowOff>
        </xdr:from>
        <xdr:to>
          <xdr:col>20</xdr:col>
          <xdr:colOff>378109</xdr:colOff>
          <xdr:row>34</xdr:row>
          <xdr:rowOff>115344</xdr:rowOff>
        </xdr:to>
        <xdr:pic>
          <xdr:nvPicPr>
            <xdr:cNvPr id="61" name="Picture 60">
              <a:extLst>
                <a:ext uri="{FF2B5EF4-FFF2-40B4-BE49-F238E27FC236}">
                  <a16:creationId xmlns:a16="http://schemas.microsoft.com/office/drawing/2014/main" id="{B6DC942C-5CD7-5552-7A4A-131F67641299}"/>
                </a:ext>
              </a:extLst>
            </xdr:cNvPr>
            <xdr:cNvPicPr>
              <a:picLocks noChangeAspect="1" noChangeArrowheads="1"/>
              <a:extLst>
                <a:ext uri="{84589F7E-364E-4C9E-8A38-B11213B215E9}">
                  <a14:cameraTool cellRange="analysis!$BD$16" spid="_x0000_s1905"/>
                </a:ext>
              </a:extLst>
            </xdr:cNvPicPr>
          </xdr:nvPicPr>
          <xdr:blipFill>
            <a:blip xmlns:r="http://schemas.openxmlformats.org/officeDocument/2006/relationships" r:embed="rId27"/>
            <a:srcRect/>
            <a:stretch>
              <a:fillRect/>
            </a:stretch>
          </xdr:blipFill>
          <xdr:spPr bwMode="auto">
            <a:xfrm>
              <a:off x="11285361" y="5916458"/>
              <a:ext cx="1219200" cy="327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494981</xdr:colOff>
          <xdr:row>32</xdr:row>
          <xdr:rowOff>153675</xdr:rowOff>
        </xdr:from>
        <xdr:to>
          <xdr:col>23</xdr:col>
          <xdr:colOff>501536</xdr:colOff>
          <xdr:row>34</xdr:row>
          <xdr:rowOff>120819</xdr:rowOff>
        </xdr:to>
        <xdr:pic>
          <xdr:nvPicPr>
            <xdr:cNvPr id="62" name="Picture 61">
              <a:extLst>
                <a:ext uri="{FF2B5EF4-FFF2-40B4-BE49-F238E27FC236}">
                  <a16:creationId xmlns:a16="http://schemas.microsoft.com/office/drawing/2014/main" id="{DBB8D5BB-4604-F0E6-615A-D4462096895D}"/>
                </a:ext>
              </a:extLst>
            </xdr:cNvPr>
            <xdr:cNvPicPr>
              <a:picLocks noChangeAspect="1" noChangeArrowheads="1"/>
              <a:extLst>
                <a:ext uri="{84589F7E-364E-4C9E-8A38-B11213B215E9}">
                  <a14:cameraTool cellRange="analysis!$AX$16" spid="_x0000_s1906"/>
                </a:ext>
              </a:extLst>
            </xdr:cNvPicPr>
          </xdr:nvPicPr>
          <xdr:blipFill>
            <a:blip xmlns:r="http://schemas.openxmlformats.org/officeDocument/2006/relationships" r:embed="rId28"/>
            <a:srcRect/>
            <a:stretch>
              <a:fillRect/>
            </a:stretch>
          </xdr:blipFill>
          <xdr:spPr bwMode="auto">
            <a:xfrm>
              <a:off x="13227755" y="5921933"/>
              <a:ext cx="1219200" cy="327660"/>
            </a:xfrm>
            <a:prstGeom prst="rect">
              <a:avLst/>
            </a:prstGeom>
            <a:noFill/>
            <a:ln w="9525">
              <a:noFill/>
              <a:miter lim="800000"/>
              <a:headEnd/>
              <a:tailEnd/>
            </a:ln>
          </xdr:spPr>
        </xdr:pic>
        <xdr:clientData/>
      </xdr:twoCellAnchor>
    </mc:Choice>
    <mc:Fallback/>
  </mc:AlternateContent>
  <xdr:twoCellAnchor editAs="oneCell">
    <xdr:from>
      <xdr:col>3</xdr:col>
      <xdr:colOff>417984</xdr:colOff>
      <xdr:row>58</xdr:row>
      <xdr:rowOff>106522</xdr:rowOff>
    </xdr:from>
    <xdr:to>
      <xdr:col>5</xdr:col>
      <xdr:colOff>391011</xdr:colOff>
      <xdr:row>65</xdr:row>
      <xdr:rowOff>139292</xdr:rowOff>
    </xdr:to>
    <mc:AlternateContent xmlns:mc="http://schemas.openxmlformats.org/markup-compatibility/2006">
      <mc:Choice xmlns:a14="http://schemas.microsoft.com/office/drawing/2010/main" Requires="a14">
        <xdr:graphicFrame macro="">
          <xdr:nvGraphicFramePr>
            <xdr:cNvPr id="63" name="Country">
              <a:extLst>
                <a:ext uri="{FF2B5EF4-FFF2-40B4-BE49-F238E27FC236}">
                  <a16:creationId xmlns:a16="http://schemas.microsoft.com/office/drawing/2014/main" id="{B1683F27-F5C4-4E1F-91A2-C272F57A9E9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46784" y="10713562"/>
              <a:ext cx="1192227" cy="1312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106516</xdr:colOff>
      <xdr:row>37</xdr:row>
      <xdr:rowOff>139292</xdr:rowOff>
    </xdr:from>
    <xdr:to>
      <xdr:col>5</xdr:col>
      <xdr:colOff>16387</xdr:colOff>
      <xdr:row>47</xdr:row>
      <xdr:rowOff>8195</xdr:rowOff>
    </xdr:to>
    <xdr:sp macro="" textlink="">
      <xdr:nvSpPr>
        <xdr:cNvPr id="72" name="Rectangle: Rounded Corners 71">
          <a:extLst>
            <a:ext uri="{FF2B5EF4-FFF2-40B4-BE49-F238E27FC236}">
              <a16:creationId xmlns:a16="http://schemas.microsoft.com/office/drawing/2014/main" id="{EDCF1560-525B-B7EE-38E4-FF4C437FD2FE}"/>
            </a:ext>
          </a:extLst>
        </xdr:cNvPr>
        <xdr:cNvSpPr/>
      </xdr:nvSpPr>
      <xdr:spPr>
        <a:xfrm>
          <a:off x="2531806" y="6808840"/>
          <a:ext cx="516194" cy="1671484"/>
        </a:xfrm>
        <a:prstGeom prst="roundRect">
          <a:avLst>
            <a:gd name="adj" fmla="val 119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174363</xdr:colOff>
      <xdr:row>37</xdr:row>
      <xdr:rowOff>150000</xdr:rowOff>
    </xdr:from>
    <xdr:to>
      <xdr:col>4</xdr:col>
      <xdr:colOff>556944</xdr:colOff>
      <xdr:row>39</xdr:row>
      <xdr:rowOff>172064</xdr:rowOff>
    </xdr:to>
    <xdr:pic>
      <xdr:nvPicPr>
        <xdr:cNvPr id="67" name="Picture 66">
          <a:extLst>
            <a:ext uri="{FF2B5EF4-FFF2-40B4-BE49-F238E27FC236}">
              <a16:creationId xmlns:a16="http://schemas.microsoft.com/office/drawing/2014/main" id="{AFFA5694-F2B6-89CC-2887-6EB773DA8F77}"/>
            </a:ext>
          </a:extLst>
        </xdr:cNvPr>
        <xdr:cNvPicPr>
          <a:picLocks noChangeAspect="1"/>
        </xdr:cNvPicPr>
      </xdr:nvPicPr>
      <xdr:blipFill>
        <a:blip xmlns:r="http://schemas.openxmlformats.org/officeDocument/2006/relationships" r:embed="rId29"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599653" y="6819548"/>
          <a:ext cx="382581" cy="382581"/>
        </a:xfrm>
        <a:prstGeom prst="rect">
          <a:avLst/>
        </a:prstGeom>
        <a:solidFill>
          <a:schemeClr val="bg1"/>
        </a:solidFill>
      </xdr:spPr>
    </xdr:pic>
    <xdr:clientData/>
  </xdr:twoCellAnchor>
  <xdr:twoCellAnchor editAs="oneCell">
    <xdr:from>
      <xdr:col>4</xdr:col>
      <xdr:colOff>182773</xdr:colOff>
      <xdr:row>40</xdr:row>
      <xdr:rowOff>70460</xdr:rowOff>
    </xdr:from>
    <xdr:to>
      <xdr:col>4</xdr:col>
      <xdr:colOff>548533</xdr:colOff>
      <xdr:row>42</xdr:row>
      <xdr:rowOff>75704</xdr:rowOff>
    </xdr:to>
    <xdr:pic>
      <xdr:nvPicPr>
        <xdr:cNvPr id="69" name="Picture 68">
          <a:extLst>
            <a:ext uri="{FF2B5EF4-FFF2-40B4-BE49-F238E27FC236}">
              <a16:creationId xmlns:a16="http://schemas.microsoft.com/office/drawing/2014/main" id="{8660FD39-95B4-7159-744B-C15567EE9E3C}"/>
            </a:ext>
          </a:extLst>
        </xdr:cNvPr>
        <xdr:cNvPicPr>
          <a:picLocks noChangeAspect="1"/>
        </xdr:cNvPicPr>
      </xdr:nvPicPr>
      <xdr:blipFill>
        <a:blip xmlns:r="http://schemas.openxmlformats.org/officeDocument/2006/relationships" r:embed="rId30">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608063" y="7280783"/>
          <a:ext cx="365760" cy="365760"/>
        </a:xfrm>
        <a:prstGeom prst="rect">
          <a:avLst/>
        </a:prstGeom>
        <a:solidFill>
          <a:schemeClr val="bg1"/>
        </a:solidFill>
      </xdr:spPr>
    </xdr:pic>
    <xdr:clientData/>
  </xdr:twoCellAnchor>
  <xdr:twoCellAnchor editAs="oneCell">
    <xdr:from>
      <xdr:col>4</xdr:col>
      <xdr:colOff>182773</xdr:colOff>
      <xdr:row>45</xdr:row>
      <xdr:rowOff>16386</xdr:rowOff>
    </xdr:from>
    <xdr:to>
      <xdr:col>4</xdr:col>
      <xdr:colOff>548533</xdr:colOff>
      <xdr:row>47</xdr:row>
      <xdr:rowOff>21630</xdr:rowOff>
    </xdr:to>
    <xdr:pic>
      <xdr:nvPicPr>
        <xdr:cNvPr id="65" name="Picture 64">
          <a:hlinkClick xmlns:r="http://schemas.openxmlformats.org/officeDocument/2006/relationships" r:id="rId31"/>
          <a:extLst>
            <a:ext uri="{FF2B5EF4-FFF2-40B4-BE49-F238E27FC236}">
              <a16:creationId xmlns:a16="http://schemas.microsoft.com/office/drawing/2014/main" id="{C3188C28-448D-A347-B6F9-4D0F0FD75D07}"/>
            </a:ext>
          </a:extLst>
        </xdr:cNvPr>
        <xdr:cNvPicPr>
          <a:picLocks noChangeAspect="1"/>
        </xdr:cNvPicPr>
      </xdr:nvPicPr>
      <xdr:blipFill>
        <a:blip xmlns:r="http://schemas.openxmlformats.org/officeDocument/2006/relationships" r:embed="rId3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608063" y="8127999"/>
          <a:ext cx="365760" cy="365760"/>
        </a:xfrm>
        <a:prstGeom prst="rect">
          <a:avLst/>
        </a:prstGeom>
        <a:solidFill>
          <a:schemeClr val="bg1"/>
        </a:solidFill>
      </xdr:spPr>
    </xdr:pic>
    <xdr:clientData/>
  </xdr:twoCellAnchor>
  <xdr:twoCellAnchor editAs="oneCell">
    <xdr:from>
      <xdr:col>4</xdr:col>
      <xdr:colOff>203580</xdr:colOff>
      <xdr:row>42</xdr:row>
      <xdr:rowOff>154358</xdr:rowOff>
    </xdr:from>
    <xdr:to>
      <xdr:col>4</xdr:col>
      <xdr:colOff>527727</xdr:colOff>
      <xdr:row>44</xdr:row>
      <xdr:rowOff>117989</xdr:rowOff>
    </xdr:to>
    <xdr:pic>
      <xdr:nvPicPr>
        <xdr:cNvPr id="71" name="Picture 70">
          <a:hlinkClick xmlns:r="http://schemas.openxmlformats.org/officeDocument/2006/relationships" r:id="rId33"/>
          <a:extLst>
            <a:ext uri="{FF2B5EF4-FFF2-40B4-BE49-F238E27FC236}">
              <a16:creationId xmlns:a16="http://schemas.microsoft.com/office/drawing/2014/main" id="{F756F0B9-90DC-571B-D866-978757D94AA6}"/>
            </a:ext>
          </a:extLst>
        </xdr:cNvPr>
        <xdr:cNvPicPr>
          <a:picLocks noChangeAspect="1"/>
        </xdr:cNvPicPr>
      </xdr:nvPicPr>
      <xdr:blipFill>
        <a:blip xmlns:r="http://schemas.openxmlformats.org/officeDocument/2006/relationships" r:embed="rId3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628870" y="7725197"/>
          <a:ext cx="324147" cy="324147"/>
        </a:xfrm>
        <a:prstGeom prst="rect">
          <a:avLst/>
        </a:prstGeom>
        <a:solidFill>
          <a:schemeClr val="bg1"/>
        </a:solidFill>
      </xdr:spPr>
    </xdr:pic>
    <xdr:clientData/>
  </xdr:twoCellAnchor>
  <xdr:twoCellAnchor>
    <xdr:from>
      <xdr:col>4</xdr:col>
      <xdr:colOff>204839</xdr:colOff>
      <xdr:row>38</xdr:row>
      <xdr:rowOff>0</xdr:rowOff>
    </xdr:from>
    <xdr:to>
      <xdr:col>4</xdr:col>
      <xdr:colOff>532581</xdr:colOff>
      <xdr:row>39</xdr:row>
      <xdr:rowOff>139290</xdr:rowOff>
    </xdr:to>
    <xdr:sp macro="" textlink="">
      <xdr:nvSpPr>
        <xdr:cNvPr id="77" name="TextBox 76">
          <a:extLst>
            <a:ext uri="{FF2B5EF4-FFF2-40B4-BE49-F238E27FC236}">
              <a16:creationId xmlns:a16="http://schemas.microsoft.com/office/drawing/2014/main" id="{8E4968B6-BCA4-7E62-37DD-83DB6781CE9D}"/>
            </a:ext>
          </a:extLst>
        </xdr:cNvPr>
        <xdr:cNvSpPr txBox="1"/>
      </xdr:nvSpPr>
      <xdr:spPr>
        <a:xfrm>
          <a:off x="2630129" y="6849806"/>
          <a:ext cx="327742" cy="31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357239</xdr:colOff>
      <xdr:row>38</xdr:row>
      <xdr:rowOff>152400</xdr:rowOff>
    </xdr:from>
    <xdr:to>
      <xdr:col>5</xdr:col>
      <xdr:colOff>78658</xdr:colOff>
      <xdr:row>40</xdr:row>
      <xdr:rowOff>136012</xdr:rowOff>
    </xdr:to>
    <xdr:sp macro="" textlink="">
      <xdr:nvSpPr>
        <xdr:cNvPr id="78" name="TextBox 77">
          <a:hlinkClick xmlns:r="http://schemas.openxmlformats.org/officeDocument/2006/relationships" r:id="rId35"/>
          <a:extLst>
            <a:ext uri="{FF2B5EF4-FFF2-40B4-BE49-F238E27FC236}">
              <a16:creationId xmlns:a16="http://schemas.microsoft.com/office/drawing/2014/main" id="{C27D7B5D-1B2A-3604-38CB-C0633AE56A72}"/>
            </a:ext>
          </a:extLst>
        </xdr:cNvPr>
        <xdr:cNvSpPr txBox="1"/>
      </xdr:nvSpPr>
      <xdr:spPr>
        <a:xfrm>
          <a:off x="2782529" y="7002206"/>
          <a:ext cx="327742" cy="344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204839</xdr:colOff>
      <xdr:row>40</xdr:row>
      <xdr:rowOff>155677</xdr:rowOff>
    </xdr:from>
    <xdr:to>
      <xdr:col>4</xdr:col>
      <xdr:colOff>548968</xdr:colOff>
      <xdr:row>42</xdr:row>
      <xdr:rowOff>24580</xdr:rowOff>
    </xdr:to>
    <xdr:sp macro="" textlink="">
      <xdr:nvSpPr>
        <xdr:cNvPr id="79" name="TextBox 78">
          <a:hlinkClick xmlns:r="http://schemas.openxmlformats.org/officeDocument/2006/relationships" r:id="rId36"/>
          <a:extLst>
            <a:ext uri="{FF2B5EF4-FFF2-40B4-BE49-F238E27FC236}">
              <a16:creationId xmlns:a16="http://schemas.microsoft.com/office/drawing/2014/main" id="{C939E439-8C53-5548-2DB6-6911FF559D46}"/>
            </a:ext>
          </a:extLst>
        </xdr:cNvPr>
        <xdr:cNvSpPr txBox="1"/>
      </xdr:nvSpPr>
      <xdr:spPr>
        <a:xfrm>
          <a:off x="2630129" y="7366000"/>
          <a:ext cx="344129" cy="22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noFill/>
          </a:endParaRPr>
        </a:p>
      </xdr:txBody>
    </xdr:sp>
    <xdr:clientData/>
  </xdr:twoCellAnchor>
  <mc:AlternateContent xmlns:mc="http://schemas.openxmlformats.org/markup-compatibility/2006">
    <mc:Choice xmlns:a14="http://schemas.microsoft.com/office/drawing/2010/main" Requires="a14">
      <xdr:twoCellAnchor editAs="oneCell">
        <xdr:from>
          <xdr:col>15</xdr:col>
          <xdr:colOff>269838</xdr:colOff>
          <xdr:row>32</xdr:row>
          <xdr:rowOff>177950</xdr:rowOff>
        </xdr:from>
        <xdr:to>
          <xdr:col>17</xdr:col>
          <xdr:colOff>338418</xdr:colOff>
          <xdr:row>34</xdr:row>
          <xdr:rowOff>146573</xdr:rowOff>
        </xdr:to>
        <xdr:pic>
          <xdr:nvPicPr>
            <xdr:cNvPr id="80" name="Picture 79">
              <a:extLst>
                <a:ext uri="{FF2B5EF4-FFF2-40B4-BE49-F238E27FC236}">
                  <a16:creationId xmlns:a16="http://schemas.microsoft.com/office/drawing/2014/main" id="{B984DB47-E14F-316E-8237-E7221E5D30B4}"/>
                </a:ext>
              </a:extLst>
            </xdr:cNvPr>
            <xdr:cNvPicPr>
              <a:picLocks noChangeAspect="1" noChangeArrowheads="1"/>
              <a:extLst>
                <a:ext uri="{84589F7E-364E-4C9E-8A38-B11213B215E9}">
                  <a14:cameraTool cellRange="analysis!$AZ$16" spid="_x0000_s1907"/>
                </a:ext>
              </a:extLst>
            </xdr:cNvPicPr>
          </xdr:nvPicPr>
          <xdr:blipFill>
            <a:blip xmlns:r="http://schemas.openxmlformats.org/officeDocument/2006/relationships" r:embed="rId37"/>
            <a:srcRect/>
            <a:stretch>
              <a:fillRect/>
            </a:stretch>
          </xdr:blipFill>
          <xdr:spPr bwMode="auto">
            <a:xfrm>
              <a:off x="9413838" y="6058797"/>
              <a:ext cx="1287780" cy="336176"/>
            </a:xfrm>
            <a:prstGeom prst="rect">
              <a:avLst/>
            </a:prstGeom>
            <a:noFill/>
            <a:ln w="9525">
              <a:noFill/>
              <a:miter lim="800000"/>
              <a:headEnd/>
              <a:tailEnd/>
            </a:ln>
          </xdr:spPr>
        </xdr:pic>
        <xdr:clientData/>
      </xdr:twoCellAnchor>
    </mc:Choice>
    <mc:Fallback/>
  </mc:AlternateContent>
  <xdr:twoCellAnchor>
    <xdr:from>
      <xdr:col>22</xdr:col>
      <xdr:colOff>461818</xdr:colOff>
      <xdr:row>29</xdr:row>
      <xdr:rowOff>53879</xdr:rowOff>
    </xdr:from>
    <xdr:to>
      <xdr:col>24</xdr:col>
      <xdr:colOff>500302</xdr:colOff>
      <xdr:row>31</xdr:row>
      <xdr:rowOff>92364</xdr:rowOff>
    </xdr:to>
    <xdr:sp macro="" textlink="">
      <xdr:nvSpPr>
        <xdr:cNvPr id="82" name="TextBox 81">
          <a:extLst>
            <a:ext uri="{FF2B5EF4-FFF2-40B4-BE49-F238E27FC236}">
              <a16:creationId xmlns:a16="http://schemas.microsoft.com/office/drawing/2014/main" id="{4B7E4161-84F1-2FAB-E4B9-C0DCF4758199}"/>
            </a:ext>
          </a:extLst>
        </xdr:cNvPr>
        <xdr:cNvSpPr txBox="1"/>
      </xdr:nvSpPr>
      <xdr:spPr>
        <a:xfrm>
          <a:off x="13839151" y="5410970"/>
          <a:ext cx="1254606" cy="407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Century Gothic" panose="020B0502020202020204" pitchFamily="34" charset="0"/>
            </a:rPr>
            <a:t>prosperogheghe</a:t>
          </a:r>
        </a:p>
        <a:p>
          <a:r>
            <a:rPr lang="en-US" sz="900">
              <a:solidFill>
                <a:schemeClr val="bg1"/>
              </a:solidFill>
              <a:latin typeface="Century Gothic" panose="020B0502020202020204" pitchFamily="34" charset="0"/>
            </a:rPr>
            <a:t>@salesanalyst</a:t>
          </a:r>
        </a:p>
      </xdr:txBody>
    </xdr:sp>
    <xdr:clientData/>
  </xdr:twoCellAnchor>
  <xdr:twoCellAnchor editAs="oneCell">
    <xdr:from>
      <xdr:col>22</xdr:col>
      <xdr:colOff>314706</xdr:colOff>
      <xdr:row>29</xdr:row>
      <xdr:rowOff>121462</xdr:rowOff>
    </xdr:from>
    <xdr:to>
      <xdr:col>22</xdr:col>
      <xdr:colOff>592408</xdr:colOff>
      <xdr:row>31</xdr:row>
      <xdr:rowOff>29422</xdr:rowOff>
    </xdr:to>
    <xdr:pic>
      <xdr:nvPicPr>
        <xdr:cNvPr id="84" name="Picture 83">
          <a:hlinkClick xmlns:r="http://schemas.openxmlformats.org/officeDocument/2006/relationships" r:id="rId38"/>
          <a:extLst>
            <a:ext uri="{FF2B5EF4-FFF2-40B4-BE49-F238E27FC236}">
              <a16:creationId xmlns:a16="http://schemas.microsoft.com/office/drawing/2014/main" id="{02D41CE4-91C5-FCA9-57D8-BF67F1A37272}"/>
            </a:ext>
          </a:extLst>
        </xdr:cNvPr>
        <xdr:cNvPicPr>
          <a:picLocks noChangeAspect="1"/>
        </xdr:cNvPicPr>
      </xdr:nvPicPr>
      <xdr:blipFill>
        <a:blip xmlns:r="http://schemas.openxmlformats.org/officeDocument/2006/relationships" r:embed="rId39" cstate="print">
          <a:lum bright="70000" contrast="-70000"/>
          <a:extLst>
            <a:ext uri="{28A0092B-C50C-407E-A947-70E740481C1C}">
              <a14:useLocalDpi xmlns:a14="http://schemas.microsoft.com/office/drawing/2010/main" val="0"/>
            </a:ext>
          </a:extLst>
        </a:blip>
        <a:stretch>
          <a:fillRect/>
        </a:stretch>
      </xdr:blipFill>
      <xdr:spPr>
        <a:xfrm>
          <a:off x="13705462" y="5443846"/>
          <a:ext cx="277702" cy="275021"/>
        </a:xfrm>
        <a:prstGeom prst="rect">
          <a:avLst/>
        </a:prstGeom>
      </xdr:spPr>
    </xdr:pic>
    <xdr:clientData/>
  </xdr:twoCellAnchor>
  <xdr:twoCellAnchor>
    <xdr:from>
      <xdr:col>5</xdr:col>
      <xdr:colOff>434258</xdr:colOff>
      <xdr:row>29</xdr:row>
      <xdr:rowOff>98322</xdr:rowOff>
    </xdr:from>
    <xdr:to>
      <xdr:col>10</xdr:col>
      <xdr:colOff>40968</xdr:colOff>
      <xdr:row>31</xdr:row>
      <xdr:rowOff>114710</xdr:rowOff>
    </xdr:to>
    <xdr:sp macro="" textlink="">
      <xdr:nvSpPr>
        <xdr:cNvPr id="85" name="TextBox 84">
          <a:extLst>
            <a:ext uri="{FF2B5EF4-FFF2-40B4-BE49-F238E27FC236}">
              <a16:creationId xmlns:a16="http://schemas.microsoft.com/office/drawing/2014/main" id="{7CBD7F20-6369-AFEA-BF0F-D7BB01A4C300}"/>
            </a:ext>
          </a:extLst>
        </xdr:cNvPr>
        <xdr:cNvSpPr txBox="1"/>
      </xdr:nvSpPr>
      <xdr:spPr>
        <a:xfrm>
          <a:off x="3465871" y="5325806"/>
          <a:ext cx="2638323" cy="376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Century Gothic" panose="020B0502020202020204" pitchFamily="34" charset="0"/>
            </a:rPr>
            <a:t>SALES OVERVIEW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368443</xdr:colOff>
      <xdr:row>32</xdr:row>
      <xdr:rowOff>0</xdr:rowOff>
    </xdr:from>
    <xdr:to>
      <xdr:col>34</xdr:col>
      <xdr:colOff>301909</xdr:colOff>
      <xdr:row>45</xdr:row>
      <xdr:rowOff>8786</xdr:rowOff>
    </xdr:to>
    <xdr:sp macro="" textlink="">
      <xdr:nvSpPr>
        <xdr:cNvPr id="34" name="Rectangle: Top Corners Rounded 33">
          <a:extLst>
            <a:ext uri="{FF2B5EF4-FFF2-40B4-BE49-F238E27FC236}">
              <a16:creationId xmlns:a16="http://schemas.microsoft.com/office/drawing/2014/main" id="{FE31D37A-889B-450E-92DC-AA570E0BFB24}"/>
            </a:ext>
          </a:extLst>
        </xdr:cNvPr>
        <xdr:cNvSpPr/>
      </xdr:nvSpPr>
      <xdr:spPr>
        <a:xfrm>
          <a:off x="7703740" y="5895033"/>
          <a:ext cx="13381510" cy="2403643"/>
        </a:xfrm>
        <a:prstGeom prst="round2SameRect">
          <a:avLst>
            <a:gd name="adj1" fmla="val 8333"/>
            <a:gd name="adj2" fmla="val 0"/>
          </a:avLst>
        </a:prstGeom>
        <a:solidFill>
          <a:srgbClr val="C6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368443</xdr:colOff>
      <xdr:row>44</xdr:row>
      <xdr:rowOff>150573</xdr:rowOff>
    </xdr:from>
    <xdr:to>
      <xdr:col>34</xdr:col>
      <xdr:colOff>304035</xdr:colOff>
      <xdr:row>70</xdr:row>
      <xdr:rowOff>14361</xdr:rowOff>
    </xdr:to>
    <xdr:sp macro="" textlink="">
      <xdr:nvSpPr>
        <xdr:cNvPr id="35" name="Rectangle: Top Corners Rounded 34">
          <a:extLst>
            <a:ext uri="{FF2B5EF4-FFF2-40B4-BE49-F238E27FC236}">
              <a16:creationId xmlns:a16="http://schemas.microsoft.com/office/drawing/2014/main" id="{7EE96BA0-423B-4FD5-A035-4DCFA75FDC4E}"/>
            </a:ext>
          </a:extLst>
        </xdr:cNvPr>
        <xdr:cNvSpPr/>
      </xdr:nvSpPr>
      <xdr:spPr>
        <a:xfrm rot="10800000">
          <a:off x="7703740" y="8256243"/>
          <a:ext cx="13383636" cy="4653503"/>
        </a:xfrm>
        <a:prstGeom prst="round2SameRect">
          <a:avLst>
            <a:gd name="adj1" fmla="val 5023"/>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525120</xdr:colOff>
      <xdr:row>34</xdr:row>
      <xdr:rowOff>55385</xdr:rowOff>
    </xdr:from>
    <xdr:to>
      <xdr:col>17</xdr:col>
      <xdr:colOff>411406</xdr:colOff>
      <xdr:row>39</xdr:row>
      <xdr:rowOff>179882</xdr:rowOff>
    </xdr:to>
    <xdr:sp macro="" textlink="">
      <xdr:nvSpPr>
        <xdr:cNvPr id="36" name="Rectangle: Rounded Corners 35">
          <a:extLst>
            <a:ext uri="{FF2B5EF4-FFF2-40B4-BE49-F238E27FC236}">
              <a16:creationId xmlns:a16="http://schemas.microsoft.com/office/drawing/2014/main" id="{B913379F-50E9-4A2C-A9BC-437606E0071F}"/>
            </a:ext>
          </a:extLst>
        </xdr:cNvPr>
        <xdr:cNvSpPr/>
      </xdr:nvSpPr>
      <xdr:spPr>
        <a:xfrm>
          <a:off x="9082966" y="6318858"/>
          <a:ext cx="1720110" cy="1045595"/>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43014</xdr:colOff>
      <xdr:row>34</xdr:row>
      <xdr:rowOff>55385</xdr:rowOff>
    </xdr:from>
    <xdr:to>
      <xdr:col>20</xdr:col>
      <xdr:colOff>540267</xdr:colOff>
      <xdr:row>39</xdr:row>
      <xdr:rowOff>179882</xdr:rowOff>
    </xdr:to>
    <xdr:sp macro="" textlink="">
      <xdr:nvSpPr>
        <xdr:cNvPr id="37" name="Rectangle: Rounded Corners 36">
          <a:extLst>
            <a:ext uri="{FF2B5EF4-FFF2-40B4-BE49-F238E27FC236}">
              <a16:creationId xmlns:a16="http://schemas.microsoft.com/office/drawing/2014/main" id="{FC72A898-0DF1-4A92-91EF-04FD7310E986}"/>
            </a:ext>
          </a:extLst>
        </xdr:cNvPr>
        <xdr:cNvSpPr/>
      </xdr:nvSpPr>
      <xdr:spPr>
        <a:xfrm>
          <a:off x="11045959" y="6318858"/>
          <a:ext cx="1719803" cy="1045595"/>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172907</xdr:colOff>
      <xdr:row>34</xdr:row>
      <xdr:rowOff>55385</xdr:rowOff>
    </xdr:from>
    <xdr:to>
      <xdr:col>24</xdr:col>
      <xdr:colOff>58164</xdr:colOff>
      <xdr:row>39</xdr:row>
      <xdr:rowOff>179882</xdr:rowOff>
    </xdr:to>
    <xdr:sp macro="" textlink="">
      <xdr:nvSpPr>
        <xdr:cNvPr id="38" name="Rectangle: Rounded Corners 37">
          <a:extLst>
            <a:ext uri="{FF2B5EF4-FFF2-40B4-BE49-F238E27FC236}">
              <a16:creationId xmlns:a16="http://schemas.microsoft.com/office/drawing/2014/main" id="{916D1CBF-DB0C-450D-AE17-658A49883DE0}"/>
            </a:ext>
          </a:extLst>
        </xdr:cNvPr>
        <xdr:cNvSpPr/>
      </xdr:nvSpPr>
      <xdr:spPr>
        <a:xfrm>
          <a:off x="13009676" y="6318858"/>
          <a:ext cx="1719081" cy="1045595"/>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302078</xdr:colOff>
      <xdr:row>34</xdr:row>
      <xdr:rowOff>55385</xdr:rowOff>
    </xdr:from>
    <xdr:to>
      <xdr:col>27</xdr:col>
      <xdr:colOff>188056</xdr:colOff>
      <xdr:row>39</xdr:row>
      <xdr:rowOff>179882</xdr:rowOff>
    </xdr:to>
    <xdr:sp macro="" textlink="">
      <xdr:nvSpPr>
        <xdr:cNvPr id="39" name="Rectangle: Rounded Corners 38">
          <a:extLst>
            <a:ext uri="{FF2B5EF4-FFF2-40B4-BE49-F238E27FC236}">
              <a16:creationId xmlns:a16="http://schemas.microsoft.com/office/drawing/2014/main" id="{91C86440-1CE5-4B5E-B0D9-E65E277568A8}"/>
            </a:ext>
          </a:extLst>
        </xdr:cNvPr>
        <xdr:cNvSpPr/>
      </xdr:nvSpPr>
      <xdr:spPr>
        <a:xfrm>
          <a:off x="14972671" y="6318858"/>
          <a:ext cx="1719803" cy="1045595"/>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431246</xdr:colOff>
      <xdr:row>34</xdr:row>
      <xdr:rowOff>55385</xdr:rowOff>
    </xdr:from>
    <xdr:to>
      <xdr:col>30</xdr:col>
      <xdr:colOff>317225</xdr:colOff>
      <xdr:row>39</xdr:row>
      <xdr:rowOff>179882</xdr:rowOff>
    </xdr:to>
    <xdr:sp macro="" textlink="">
      <xdr:nvSpPr>
        <xdr:cNvPr id="40" name="Rectangle: Rounded Corners 39">
          <a:extLst>
            <a:ext uri="{FF2B5EF4-FFF2-40B4-BE49-F238E27FC236}">
              <a16:creationId xmlns:a16="http://schemas.microsoft.com/office/drawing/2014/main" id="{A40D08D4-9966-4BA5-A52C-0D7342244659}"/>
            </a:ext>
          </a:extLst>
        </xdr:cNvPr>
        <xdr:cNvSpPr/>
      </xdr:nvSpPr>
      <xdr:spPr>
        <a:xfrm>
          <a:off x="16935664" y="6318858"/>
          <a:ext cx="1719803" cy="1045595"/>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560107</xdr:colOff>
      <xdr:row>34</xdr:row>
      <xdr:rowOff>55385</xdr:rowOff>
    </xdr:from>
    <xdr:to>
      <xdr:col>33</xdr:col>
      <xdr:colOff>446396</xdr:colOff>
      <xdr:row>39</xdr:row>
      <xdr:rowOff>179882</xdr:rowOff>
    </xdr:to>
    <xdr:sp macro="" textlink="">
      <xdr:nvSpPr>
        <xdr:cNvPr id="41" name="Rectangle: Rounded Corners 40">
          <a:extLst>
            <a:ext uri="{FF2B5EF4-FFF2-40B4-BE49-F238E27FC236}">
              <a16:creationId xmlns:a16="http://schemas.microsoft.com/office/drawing/2014/main" id="{82A9C503-94B8-4414-8415-D3AEEBDEF90B}"/>
            </a:ext>
          </a:extLst>
        </xdr:cNvPr>
        <xdr:cNvSpPr/>
      </xdr:nvSpPr>
      <xdr:spPr>
        <a:xfrm>
          <a:off x="18898349" y="6318858"/>
          <a:ext cx="1720113" cy="1045595"/>
        </a:xfrm>
        <a:prstGeom prst="roundRect">
          <a:avLst/>
        </a:prstGeom>
        <a:solidFill>
          <a:srgbClr val="9C2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493835</xdr:colOff>
      <xdr:row>45</xdr:row>
      <xdr:rowOff>67303</xdr:rowOff>
    </xdr:from>
    <xdr:to>
      <xdr:col>34</xdr:col>
      <xdr:colOff>208433</xdr:colOff>
      <xdr:row>69</xdr:row>
      <xdr:rowOff>71605</xdr:rowOff>
    </xdr:to>
    <xdr:sp macro="" textlink="">
      <xdr:nvSpPr>
        <xdr:cNvPr id="42" name="Rectangle: Top Corners Rounded 41">
          <a:extLst>
            <a:ext uri="{FF2B5EF4-FFF2-40B4-BE49-F238E27FC236}">
              <a16:creationId xmlns:a16="http://schemas.microsoft.com/office/drawing/2014/main" id="{FCCE63C5-7F93-4F3F-BFBD-9281F4EFDF78}"/>
            </a:ext>
          </a:extLst>
        </xdr:cNvPr>
        <xdr:cNvSpPr/>
      </xdr:nvSpPr>
      <xdr:spPr>
        <a:xfrm rot="10800000">
          <a:off x="7829132" y="8357193"/>
          <a:ext cx="13162642" cy="4425577"/>
        </a:xfrm>
        <a:prstGeom prst="round2SameRect">
          <a:avLst>
            <a:gd name="adj1" fmla="val 5023"/>
            <a:gd name="adj2" fmla="val 0"/>
          </a:avLst>
        </a:prstGeom>
        <a:solidFill>
          <a:srgbClr val="FBEB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517318</xdr:colOff>
      <xdr:row>40</xdr:row>
      <xdr:rowOff>149933</xdr:rowOff>
    </xdr:from>
    <xdr:to>
      <xdr:col>24</xdr:col>
      <xdr:colOff>164269</xdr:colOff>
      <xdr:row>54</xdr:row>
      <xdr:rowOff>95269</xdr:rowOff>
    </xdr:to>
    <xdr:sp macro="" textlink="">
      <xdr:nvSpPr>
        <xdr:cNvPr id="43" name="Rectangle: Rounded Corners 42">
          <a:extLst>
            <a:ext uri="{FF2B5EF4-FFF2-40B4-BE49-F238E27FC236}">
              <a16:creationId xmlns:a16="http://schemas.microsoft.com/office/drawing/2014/main" id="{BB6ED52F-8E0B-4AB1-8133-D540C0DDB8C6}"/>
            </a:ext>
          </a:extLst>
        </xdr:cNvPr>
        <xdr:cNvSpPr/>
      </xdr:nvSpPr>
      <xdr:spPr>
        <a:xfrm>
          <a:off x="9075164" y="7518724"/>
          <a:ext cx="5759698" cy="2524413"/>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332881</xdr:colOff>
      <xdr:row>40</xdr:row>
      <xdr:rowOff>158398</xdr:rowOff>
    </xdr:from>
    <xdr:to>
      <xdr:col>33</xdr:col>
      <xdr:colOff>590381</xdr:colOff>
      <xdr:row>54</xdr:row>
      <xdr:rowOff>104034</xdr:rowOff>
    </xdr:to>
    <xdr:sp macro="" textlink="">
      <xdr:nvSpPr>
        <xdr:cNvPr id="44" name="Rectangle: Rounded Corners 43">
          <a:extLst>
            <a:ext uri="{FF2B5EF4-FFF2-40B4-BE49-F238E27FC236}">
              <a16:creationId xmlns:a16="http://schemas.microsoft.com/office/drawing/2014/main" id="{B7A3942F-7E1A-4182-BE0E-C2BC9A216C98}"/>
            </a:ext>
          </a:extLst>
        </xdr:cNvPr>
        <xdr:cNvSpPr/>
      </xdr:nvSpPr>
      <xdr:spPr>
        <a:xfrm>
          <a:off x="15003474" y="7527189"/>
          <a:ext cx="5758973" cy="2524713"/>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517318</xdr:colOff>
      <xdr:row>54</xdr:row>
      <xdr:rowOff>180095</xdr:rowOff>
    </xdr:from>
    <xdr:to>
      <xdr:col>21</xdr:col>
      <xdr:colOff>66798</xdr:colOff>
      <xdr:row>68</xdr:row>
      <xdr:rowOff>165036</xdr:rowOff>
    </xdr:to>
    <xdr:sp macro="" textlink="">
      <xdr:nvSpPr>
        <xdr:cNvPr id="45" name="Rectangle: Rounded Corners 44">
          <a:extLst>
            <a:ext uri="{FF2B5EF4-FFF2-40B4-BE49-F238E27FC236}">
              <a16:creationId xmlns:a16="http://schemas.microsoft.com/office/drawing/2014/main" id="{14C63368-A546-496F-AD17-97783DC10D15}"/>
            </a:ext>
          </a:extLst>
        </xdr:cNvPr>
        <xdr:cNvSpPr/>
      </xdr:nvSpPr>
      <xdr:spPr>
        <a:xfrm>
          <a:off x="9075164" y="10127963"/>
          <a:ext cx="3828403" cy="2564018"/>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429625</xdr:colOff>
      <xdr:row>54</xdr:row>
      <xdr:rowOff>180095</xdr:rowOff>
    </xdr:from>
    <xdr:to>
      <xdr:col>33</xdr:col>
      <xdr:colOff>590381</xdr:colOff>
      <xdr:row>68</xdr:row>
      <xdr:rowOff>165036</xdr:rowOff>
    </xdr:to>
    <xdr:sp macro="" textlink="">
      <xdr:nvSpPr>
        <xdr:cNvPr id="46" name="Rectangle: Rounded Corners 45">
          <a:extLst>
            <a:ext uri="{FF2B5EF4-FFF2-40B4-BE49-F238E27FC236}">
              <a16:creationId xmlns:a16="http://schemas.microsoft.com/office/drawing/2014/main" id="{F06FBAC9-82F7-4BCE-B11D-0513B4C26104}"/>
            </a:ext>
          </a:extLst>
        </xdr:cNvPr>
        <xdr:cNvSpPr/>
      </xdr:nvSpPr>
      <xdr:spPr>
        <a:xfrm>
          <a:off x="16934043" y="10127963"/>
          <a:ext cx="3828404" cy="2564018"/>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168042</xdr:colOff>
      <xdr:row>54</xdr:row>
      <xdr:rowOff>180095</xdr:rowOff>
    </xdr:from>
    <xdr:to>
      <xdr:col>27</xdr:col>
      <xdr:colOff>329106</xdr:colOff>
      <xdr:row>68</xdr:row>
      <xdr:rowOff>165036</xdr:rowOff>
    </xdr:to>
    <xdr:sp macro="" textlink="">
      <xdr:nvSpPr>
        <xdr:cNvPr id="47" name="Rectangle: Rounded Corners 46">
          <a:extLst>
            <a:ext uri="{FF2B5EF4-FFF2-40B4-BE49-F238E27FC236}">
              <a16:creationId xmlns:a16="http://schemas.microsoft.com/office/drawing/2014/main" id="{86D6D219-801F-406D-B707-B4444E37A9DC}"/>
            </a:ext>
          </a:extLst>
        </xdr:cNvPr>
        <xdr:cNvSpPr/>
      </xdr:nvSpPr>
      <xdr:spPr>
        <a:xfrm>
          <a:off x="13004811" y="10127963"/>
          <a:ext cx="3828713" cy="2564018"/>
        </a:xfrm>
        <a:prstGeom prst="roundRect">
          <a:avLst>
            <a:gd name="adj" fmla="val 68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397534</xdr:colOff>
      <xdr:row>34</xdr:row>
      <xdr:rowOff>138419</xdr:rowOff>
    </xdr:from>
    <xdr:to>
      <xdr:col>18</xdr:col>
      <xdr:colOff>37891</xdr:colOff>
      <xdr:row>40</xdr:row>
      <xdr:rowOff>167035</xdr:rowOff>
    </xdr:to>
    <xdr:graphicFrame macro="">
      <xdr:nvGraphicFramePr>
        <xdr:cNvPr id="48" name="Chart 47">
          <a:extLst>
            <a:ext uri="{FF2B5EF4-FFF2-40B4-BE49-F238E27FC236}">
              <a16:creationId xmlns:a16="http://schemas.microsoft.com/office/drawing/2014/main" id="{7B9F1253-ADB2-4B87-B1E3-C051A74D3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478381</xdr:colOff>
      <xdr:row>34</xdr:row>
      <xdr:rowOff>114186</xdr:rowOff>
    </xdr:from>
    <xdr:to>
      <xdr:col>21</xdr:col>
      <xdr:colOff>116089</xdr:colOff>
      <xdr:row>40</xdr:row>
      <xdr:rowOff>140545</xdr:rowOff>
    </xdr:to>
    <xdr:graphicFrame macro="">
      <xdr:nvGraphicFramePr>
        <xdr:cNvPr id="49" name="Chart 48">
          <a:extLst>
            <a:ext uri="{FF2B5EF4-FFF2-40B4-BE49-F238E27FC236}">
              <a16:creationId xmlns:a16="http://schemas.microsoft.com/office/drawing/2014/main" id="{9BCCA8E0-60AA-4857-B335-E739EBEEF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610132</xdr:colOff>
      <xdr:row>35</xdr:row>
      <xdr:rowOff>23635</xdr:rowOff>
    </xdr:from>
    <xdr:to>
      <xdr:col>24</xdr:col>
      <xdr:colOff>164157</xdr:colOff>
      <xdr:row>40</xdr:row>
      <xdr:rowOff>180557</xdr:rowOff>
    </xdr:to>
    <xdr:graphicFrame macro="">
      <xdr:nvGraphicFramePr>
        <xdr:cNvPr id="50" name="Chart 49">
          <a:extLst>
            <a:ext uri="{FF2B5EF4-FFF2-40B4-BE49-F238E27FC236}">
              <a16:creationId xmlns:a16="http://schemas.microsoft.com/office/drawing/2014/main" id="{8A1CC23A-07E9-4F1A-ADC5-648A38BFE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146136</xdr:colOff>
      <xdr:row>37</xdr:row>
      <xdr:rowOff>93945</xdr:rowOff>
    </xdr:from>
    <xdr:to>
      <xdr:col>27</xdr:col>
      <xdr:colOff>323640</xdr:colOff>
      <xdr:row>40</xdr:row>
      <xdr:rowOff>144583</xdr:rowOff>
    </xdr:to>
    <xdr:graphicFrame macro="">
      <xdr:nvGraphicFramePr>
        <xdr:cNvPr id="51" name="Chart 50">
          <a:extLst>
            <a:ext uri="{FF2B5EF4-FFF2-40B4-BE49-F238E27FC236}">
              <a16:creationId xmlns:a16="http://schemas.microsoft.com/office/drawing/2014/main" id="{5A7C55DF-18CE-41E9-8F82-C513C913C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261294</xdr:colOff>
      <xdr:row>35</xdr:row>
      <xdr:rowOff>71981</xdr:rowOff>
    </xdr:from>
    <xdr:to>
      <xdr:col>30</xdr:col>
      <xdr:colOff>509552</xdr:colOff>
      <xdr:row>41</xdr:row>
      <xdr:rowOff>102043</xdr:rowOff>
    </xdr:to>
    <xdr:graphicFrame macro="">
      <xdr:nvGraphicFramePr>
        <xdr:cNvPr id="52" name="Chart 51">
          <a:extLst>
            <a:ext uri="{FF2B5EF4-FFF2-40B4-BE49-F238E27FC236}">
              <a16:creationId xmlns:a16="http://schemas.microsoft.com/office/drawing/2014/main" id="{1EE75C61-2995-4D5F-ABCF-CF948BF82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383787</xdr:colOff>
      <xdr:row>34</xdr:row>
      <xdr:rowOff>163950</xdr:rowOff>
    </xdr:from>
    <xdr:to>
      <xdr:col>34</xdr:col>
      <xdr:colOff>20771</xdr:colOff>
      <xdr:row>41</xdr:row>
      <xdr:rowOff>6089</xdr:rowOff>
    </xdr:to>
    <xdr:graphicFrame macro="">
      <xdr:nvGraphicFramePr>
        <xdr:cNvPr id="53" name="Chart 52">
          <a:extLst>
            <a:ext uri="{FF2B5EF4-FFF2-40B4-BE49-F238E27FC236}">
              <a16:creationId xmlns:a16="http://schemas.microsoft.com/office/drawing/2014/main" id="{7866E19A-87EF-40F6-8FD6-9E8411FD8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519390</xdr:colOff>
      <xdr:row>34</xdr:row>
      <xdr:rowOff>21764</xdr:rowOff>
    </xdr:from>
    <xdr:to>
      <xdr:col>16</xdr:col>
      <xdr:colOff>373552</xdr:colOff>
      <xdr:row>35</xdr:row>
      <xdr:rowOff>91730</xdr:rowOff>
    </xdr:to>
    <xdr:sp macro="" textlink="">
      <xdr:nvSpPr>
        <xdr:cNvPr id="54" name="TextBox 53">
          <a:extLst>
            <a:ext uri="{FF2B5EF4-FFF2-40B4-BE49-F238E27FC236}">
              <a16:creationId xmlns:a16="http://schemas.microsoft.com/office/drawing/2014/main" id="{C5E4A20E-581F-4035-8A14-78DA627DF7B0}"/>
            </a:ext>
          </a:extLst>
        </xdr:cNvPr>
        <xdr:cNvSpPr txBox="1"/>
      </xdr:nvSpPr>
      <xdr:spPr>
        <a:xfrm>
          <a:off x="9077236" y="6285237"/>
          <a:ext cx="1076712" cy="254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Sales</a:t>
          </a:r>
        </a:p>
      </xdr:txBody>
    </xdr:sp>
    <xdr:clientData/>
  </xdr:twoCellAnchor>
  <xdr:twoCellAnchor>
    <xdr:from>
      <xdr:col>18</xdr:col>
      <xdr:colOff>1481</xdr:colOff>
      <xdr:row>34</xdr:row>
      <xdr:rowOff>13495</xdr:rowOff>
    </xdr:from>
    <xdr:to>
      <xdr:col>20</xdr:col>
      <xdr:colOff>59800</xdr:colOff>
      <xdr:row>35</xdr:row>
      <xdr:rowOff>182869</xdr:rowOff>
    </xdr:to>
    <xdr:sp macro="" textlink="">
      <xdr:nvSpPr>
        <xdr:cNvPr id="55" name="TextBox 54">
          <a:extLst>
            <a:ext uri="{FF2B5EF4-FFF2-40B4-BE49-F238E27FC236}">
              <a16:creationId xmlns:a16="http://schemas.microsoft.com/office/drawing/2014/main" id="{FF1E0EE7-625E-4ED8-8A91-F2DD7E9EEEB3}"/>
            </a:ext>
          </a:extLst>
        </xdr:cNvPr>
        <xdr:cNvSpPr txBox="1"/>
      </xdr:nvSpPr>
      <xdr:spPr>
        <a:xfrm>
          <a:off x="11004426" y="6276968"/>
          <a:ext cx="1280869" cy="35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Units</a:t>
          </a:r>
          <a:r>
            <a:rPr lang="en-US" sz="1400" b="1" baseline="0">
              <a:solidFill>
                <a:schemeClr val="bg1"/>
              </a:solidFill>
              <a:latin typeface="Century Gothic" panose="020B0502020202020204" pitchFamily="34" charset="0"/>
            </a:rPr>
            <a:t> Sold</a:t>
          </a:r>
          <a:endParaRPr lang="en-US" sz="1400" b="1">
            <a:solidFill>
              <a:schemeClr val="bg1"/>
            </a:solidFill>
            <a:latin typeface="Century Gothic" panose="020B0502020202020204" pitchFamily="34" charset="0"/>
          </a:endParaRPr>
        </a:p>
      </xdr:txBody>
    </xdr:sp>
    <xdr:clientData/>
  </xdr:twoCellAnchor>
  <xdr:twoCellAnchor>
    <xdr:from>
      <xdr:col>21</xdr:col>
      <xdr:colOff>180969</xdr:colOff>
      <xdr:row>33</xdr:row>
      <xdr:rowOff>182774</xdr:rowOff>
    </xdr:from>
    <xdr:to>
      <xdr:col>23</xdr:col>
      <xdr:colOff>239289</xdr:colOff>
      <xdr:row>35</xdr:row>
      <xdr:rowOff>167928</xdr:rowOff>
    </xdr:to>
    <xdr:sp macro="" textlink="">
      <xdr:nvSpPr>
        <xdr:cNvPr id="56" name="TextBox 55">
          <a:extLst>
            <a:ext uri="{FF2B5EF4-FFF2-40B4-BE49-F238E27FC236}">
              <a16:creationId xmlns:a16="http://schemas.microsoft.com/office/drawing/2014/main" id="{9AA9F5C8-3863-47D0-9EAB-DA16EE8D2C3C}"/>
            </a:ext>
          </a:extLst>
        </xdr:cNvPr>
        <xdr:cNvSpPr txBox="1"/>
      </xdr:nvSpPr>
      <xdr:spPr>
        <a:xfrm>
          <a:off x="13017738" y="6262027"/>
          <a:ext cx="1280870" cy="35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Profit</a:t>
          </a:r>
        </a:p>
      </xdr:txBody>
    </xdr:sp>
    <xdr:clientData/>
  </xdr:twoCellAnchor>
  <xdr:twoCellAnchor>
    <xdr:from>
      <xdr:col>24</xdr:col>
      <xdr:colOff>305186</xdr:colOff>
      <xdr:row>34</xdr:row>
      <xdr:rowOff>24701</xdr:rowOff>
    </xdr:from>
    <xdr:to>
      <xdr:col>26</xdr:col>
      <xdr:colOff>363503</xdr:colOff>
      <xdr:row>36</xdr:row>
      <xdr:rowOff>9855</xdr:rowOff>
    </xdr:to>
    <xdr:sp macro="" textlink="">
      <xdr:nvSpPr>
        <xdr:cNvPr id="57" name="TextBox 56">
          <a:extLst>
            <a:ext uri="{FF2B5EF4-FFF2-40B4-BE49-F238E27FC236}">
              <a16:creationId xmlns:a16="http://schemas.microsoft.com/office/drawing/2014/main" id="{D9D84BBB-D346-4B71-9260-0BF41CC0CED7}"/>
            </a:ext>
          </a:extLst>
        </xdr:cNvPr>
        <xdr:cNvSpPr txBox="1"/>
      </xdr:nvSpPr>
      <xdr:spPr>
        <a:xfrm>
          <a:off x="14975779" y="6288174"/>
          <a:ext cx="1280867" cy="35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Loss</a:t>
          </a:r>
        </a:p>
      </xdr:txBody>
    </xdr:sp>
    <xdr:clientData/>
  </xdr:twoCellAnchor>
  <xdr:twoCellAnchor>
    <xdr:from>
      <xdr:col>27</xdr:col>
      <xdr:colOff>414288</xdr:colOff>
      <xdr:row>33</xdr:row>
      <xdr:rowOff>179039</xdr:rowOff>
    </xdr:from>
    <xdr:to>
      <xdr:col>29</xdr:col>
      <xdr:colOff>474141</xdr:colOff>
      <xdr:row>35</xdr:row>
      <xdr:rowOff>164193</xdr:rowOff>
    </xdr:to>
    <xdr:sp macro="" textlink="">
      <xdr:nvSpPr>
        <xdr:cNvPr id="58" name="TextBox 57">
          <a:extLst>
            <a:ext uri="{FF2B5EF4-FFF2-40B4-BE49-F238E27FC236}">
              <a16:creationId xmlns:a16="http://schemas.microsoft.com/office/drawing/2014/main" id="{619AD69D-8F31-4675-BCEB-9491C06FB6A6}"/>
            </a:ext>
          </a:extLst>
        </xdr:cNvPr>
        <xdr:cNvSpPr txBox="1"/>
      </xdr:nvSpPr>
      <xdr:spPr>
        <a:xfrm>
          <a:off x="16918706" y="6258292"/>
          <a:ext cx="1282402" cy="35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Cogs</a:t>
          </a:r>
        </a:p>
      </xdr:txBody>
    </xdr:sp>
    <xdr:clientData/>
  </xdr:twoCellAnchor>
  <xdr:twoCellAnchor>
    <xdr:from>
      <xdr:col>30</xdr:col>
      <xdr:colOff>518641</xdr:colOff>
      <xdr:row>34</xdr:row>
      <xdr:rowOff>13495</xdr:rowOff>
    </xdr:from>
    <xdr:to>
      <xdr:col>32</xdr:col>
      <xdr:colOff>576962</xdr:colOff>
      <xdr:row>35</xdr:row>
      <xdr:rowOff>182869</xdr:rowOff>
    </xdr:to>
    <xdr:sp macro="" textlink="">
      <xdr:nvSpPr>
        <xdr:cNvPr id="59" name="TextBox 58">
          <a:extLst>
            <a:ext uri="{FF2B5EF4-FFF2-40B4-BE49-F238E27FC236}">
              <a16:creationId xmlns:a16="http://schemas.microsoft.com/office/drawing/2014/main" id="{1D15087B-1D26-4AEB-8983-B077370C03F4}"/>
            </a:ext>
          </a:extLst>
        </xdr:cNvPr>
        <xdr:cNvSpPr txBox="1"/>
      </xdr:nvSpPr>
      <xdr:spPr>
        <a:xfrm>
          <a:off x="18856883" y="6276968"/>
          <a:ext cx="1280870" cy="35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entury Gothic" panose="020B0502020202020204" pitchFamily="34" charset="0"/>
            </a:rPr>
            <a:t>Discount</a:t>
          </a:r>
        </a:p>
      </xdr:txBody>
    </xdr:sp>
    <xdr:clientData/>
  </xdr:twoCellAnchor>
  <mc:AlternateContent xmlns:mc="http://schemas.openxmlformats.org/markup-compatibility/2006">
    <mc:Choice xmlns:a14="http://schemas.microsoft.com/office/drawing/2010/main" Requires="a14">
      <xdr:twoCellAnchor editAs="oneCell">
        <xdr:from>
          <xdr:col>14</xdr:col>
          <xdr:colOff>517604</xdr:colOff>
          <xdr:row>37</xdr:row>
          <xdr:rowOff>43125</xdr:rowOff>
        </xdr:from>
        <xdr:to>
          <xdr:col>16</xdr:col>
          <xdr:colOff>57</xdr:colOff>
          <xdr:row>38</xdr:row>
          <xdr:rowOff>42074</xdr:rowOff>
        </xdr:to>
        <xdr:pic>
          <xdr:nvPicPr>
            <xdr:cNvPr id="60" name="Picture 59">
              <a:extLst>
                <a:ext uri="{FF2B5EF4-FFF2-40B4-BE49-F238E27FC236}">
                  <a16:creationId xmlns:a16="http://schemas.microsoft.com/office/drawing/2014/main" id="{1A22C5D7-82A7-4AE8-A8E4-C5D0D222461B}"/>
                </a:ext>
              </a:extLst>
            </xdr:cNvPr>
            <xdr:cNvPicPr>
              <a:picLocks noChangeAspect="1" noChangeArrowheads="1"/>
              <a:extLst>
                <a:ext uri="{84589F7E-364E-4C9E-8A38-B11213B215E9}">
                  <a14:cameraTool cellRange="analysis!$ER$32" spid="_x0000_s5696"/>
                </a:ext>
              </a:extLst>
            </xdr:cNvPicPr>
          </xdr:nvPicPr>
          <xdr:blipFill>
            <a:blip xmlns:r="http://schemas.openxmlformats.org/officeDocument/2006/relationships" r:embed="rId7"/>
            <a:srcRect/>
            <a:stretch>
              <a:fillRect/>
            </a:stretch>
          </xdr:blipFill>
          <xdr:spPr bwMode="auto">
            <a:xfrm>
              <a:off x="9101052" y="6848573"/>
              <a:ext cx="708660" cy="1828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44799</xdr:colOff>
          <xdr:row>37</xdr:row>
          <xdr:rowOff>41966</xdr:rowOff>
        </xdr:from>
        <xdr:to>
          <xdr:col>19</xdr:col>
          <xdr:colOff>18802</xdr:colOff>
          <xdr:row>38</xdr:row>
          <xdr:rowOff>45552</xdr:rowOff>
        </xdr:to>
        <xdr:pic>
          <xdr:nvPicPr>
            <xdr:cNvPr id="61" name="Picture 60">
              <a:extLst>
                <a:ext uri="{FF2B5EF4-FFF2-40B4-BE49-F238E27FC236}">
                  <a16:creationId xmlns:a16="http://schemas.microsoft.com/office/drawing/2014/main" id="{74DCCC6F-7441-4162-9CDE-B40C702867DE}"/>
                </a:ext>
              </a:extLst>
            </xdr:cNvPr>
            <xdr:cNvPicPr>
              <a:picLocks noChangeAspect="1" noChangeArrowheads="1"/>
              <a:extLst>
                <a:ext uri="{84589F7E-364E-4C9E-8A38-B11213B215E9}">
                  <a14:cameraTool cellRange="analysis!$ES$32" spid="_x0000_s5697"/>
                </a:ext>
              </a:extLst>
            </xdr:cNvPicPr>
          </xdr:nvPicPr>
          <xdr:blipFill>
            <a:blip xmlns:r="http://schemas.openxmlformats.org/officeDocument/2006/relationships" r:embed="rId8"/>
            <a:srcRect/>
            <a:stretch>
              <a:fillRect/>
            </a:stretch>
          </xdr:blipFill>
          <xdr:spPr bwMode="auto">
            <a:xfrm>
              <a:off x="10936917" y="6675848"/>
              <a:ext cx="579120" cy="1828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170716</xdr:colOff>
          <xdr:row>37</xdr:row>
          <xdr:rowOff>5017</xdr:rowOff>
        </xdr:from>
        <xdr:to>
          <xdr:col>22</xdr:col>
          <xdr:colOff>447632</xdr:colOff>
          <xdr:row>37</xdr:row>
          <xdr:rowOff>174325</xdr:rowOff>
        </xdr:to>
        <xdr:pic>
          <xdr:nvPicPr>
            <xdr:cNvPr id="62" name="Picture 61">
              <a:extLst>
                <a:ext uri="{FF2B5EF4-FFF2-40B4-BE49-F238E27FC236}">
                  <a16:creationId xmlns:a16="http://schemas.microsoft.com/office/drawing/2014/main" id="{D15439F0-8112-4362-9DA8-B809C26C2C1E}"/>
                </a:ext>
              </a:extLst>
            </xdr:cNvPr>
            <xdr:cNvPicPr>
              <a:picLocks noChangeAspect="1" noChangeArrowheads="1"/>
              <a:extLst>
                <a:ext uri="{84589F7E-364E-4C9E-8A38-B11213B215E9}">
                  <a14:cameraTool cellRange="analysis!$EV$32" spid="_x0000_s5698"/>
                </a:ext>
              </a:extLst>
            </xdr:cNvPicPr>
          </xdr:nvPicPr>
          <xdr:blipFill>
            <a:blip xmlns:r="http://schemas.openxmlformats.org/officeDocument/2006/relationships" r:embed="rId9"/>
            <a:srcRect/>
            <a:stretch>
              <a:fillRect/>
            </a:stretch>
          </xdr:blipFill>
          <xdr:spPr bwMode="auto">
            <a:xfrm>
              <a:off x="13007485" y="6821149"/>
              <a:ext cx="888191" cy="16930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343256</xdr:colOff>
          <xdr:row>37</xdr:row>
          <xdr:rowOff>32064</xdr:rowOff>
        </xdr:from>
        <xdr:to>
          <xdr:col>25</xdr:col>
          <xdr:colOff>218199</xdr:colOff>
          <xdr:row>38</xdr:row>
          <xdr:rowOff>35651</xdr:rowOff>
        </xdr:to>
        <xdr:pic>
          <xdr:nvPicPr>
            <xdr:cNvPr id="63" name="Picture 62">
              <a:extLst>
                <a:ext uri="{FF2B5EF4-FFF2-40B4-BE49-F238E27FC236}">
                  <a16:creationId xmlns:a16="http://schemas.microsoft.com/office/drawing/2014/main" id="{72CAD105-38C1-43B8-8BB4-EB8943C98B8A}"/>
                </a:ext>
              </a:extLst>
            </xdr:cNvPr>
            <xdr:cNvPicPr>
              <a:picLocks noChangeAspect="1" noChangeArrowheads="1"/>
              <a:extLst>
                <a:ext uri="{84589F7E-364E-4C9E-8A38-B11213B215E9}">
                  <a14:cameraTool cellRange="analysis!$EU$32" spid="_x0000_s5699"/>
                </a:ext>
              </a:extLst>
            </xdr:cNvPicPr>
          </xdr:nvPicPr>
          <xdr:blipFill>
            <a:blip xmlns:r="http://schemas.openxmlformats.org/officeDocument/2006/relationships" r:embed="rId10"/>
            <a:srcRect/>
            <a:stretch>
              <a:fillRect/>
            </a:stretch>
          </xdr:blipFill>
          <xdr:spPr bwMode="auto">
            <a:xfrm>
              <a:off x="14998708" y="6790900"/>
              <a:ext cx="485587" cy="18625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428964</xdr:colOff>
          <xdr:row>37</xdr:row>
          <xdr:rowOff>35163</xdr:rowOff>
        </xdr:from>
        <xdr:to>
          <xdr:col>28</xdr:col>
          <xdr:colOff>319146</xdr:colOff>
          <xdr:row>38</xdr:row>
          <xdr:rowOff>38749</xdr:rowOff>
        </xdr:to>
        <xdr:pic>
          <xdr:nvPicPr>
            <xdr:cNvPr id="64" name="Picture 63">
              <a:extLst>
                <a:ext uri="{FF2B5EF4-FFF2-40B4-BE49-F238E27FC236}">
                  <a16:creationId xmlns:a16="http://schemas.microsoft.com/office/drawing/2014/main" id="{DC5A6500-8F92-49CD-8BD1-35C14950BC4C}"/>
                </a:ext>
              </a:extLst>
            </xdr:cNvPr>
            <xdr:cNvPicPr>
              <a:picLocks noChangeAspect="1" noChangeArrowheads="1"/>
              <a:extLst>
                <a:ext uri="{84589F7E-364E-4C9E-8A38-B11213B215E9}">
                  <a14:cameraTool cellRange="analysis!$EW$32" spid="_x0000_s5700"/>
                </a:ext>
              </a:extLst>
            </xdr:cNvPicPr>
          </xdr:nvPicPr>
          <xdr:blipFill>
            <a:blip xmlns:r="http://schemas.openxmlformats.org/officeDocument/2006/relationships" r:embed="rId11"/>
            <a:srcRect/>
            <a:stretch>
              <a:fillRect/>
            </a:stretch>
          </xdr:blipFill>
          <xdr:spPr bwMode="auto">
            <a:xfrm>
              <a:off x="16767140" y="6669045"/>
              <a:ext cx="495300" cy="1828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573522</xdr:colOff>
          <xdr:row>37</xdr:row>
          <xdr:rowOff>24469</xdr:rowOff>
        </xdr:from>
        <xdr:to>
          <xdr:col>31</xdr:col>
          <xdr:colOff>471324</xdr:colOff>
          <xdr:row>38</xdr:row>
          <xdr:rowOff>28055</xdr:rowOff>
        </xdr:to>
        <xdr:pic>
          <xdr:nvPicPr>
            <xdr:cNvPr id="65" name="Picture 64">
              <a:extLst>
                <a:ext uri="{FF2B5EF4-FFF2-40B4-BE49-F238E27FC236}">
                  <a16:creationId xmlns:a16="http://schemas.microsoft.com/office/drawing/2014/main" id="{4400B387-72DC-4AE8-9B66-173BFF2E8999}"/>
                </a:ext>
              </a:extLst>
            </xdr:cNvPr>
            <xdr:cNvPicPr>
              <a:picLocks noChangeAspect="1" noChangeArrowheads="1"/>
              <a:extLst>
                <a:ext uri="{84589F7E-364E-4C9E-8A38-B11213B215E9}">
                  <a14:cameraTool cellRange="analysis!$ET$32" spid="_x0000_s5701"/>
                </a:ext>
              </a:extLst>
            </xdr:cNvPicPr>
          </xdr:nvPicPr>
          <xdr:blipFill>
            <a:blip xmlns:r="http://schemas.openxmlformats.org/officeDocument/2006/relationships" r:embed="rId12"/>
            <a:srcRect/>
            <a:stretch>
              <a:fillRect/>
            </a:stretch>
          </xdr:blipFill>
          <xdr:spPr bwMode="auto">
            <a:xfrm>
              <a:off x="18727051" y="6658351"/>
              <a:ext cx="502920" cy="1828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543765</xdr:colOff>
          <xdr:row>35</xdr:row>
          <xdr:rowOff>79830</xdr:rowOff>
        </xdr:from>
        <xdr:to>
          <xdr:col>17</xdr:col>
          <xdr:colOff>37714</xdr:colOff>
          <xdr:row>37</xdr:row>
          <xdr:rowOff>42147</xdr:rowOff>
        </xdr:to>
        <xdr:pic>
          <xdr:nvPicPr>
            <xdr:cNvPr id="66" name="Picture 65">
              <a:extLst>
                <a:ext uri="{FF2B5EF4-FFF2-40B4-BE49-F238E27FC236}">
                  <a16:creationId xmlns:a16="http://schemas.microsoft.com/office/drawing/2014/main" id="{FFAC84DA-A941-4072-8C91-46873325AAEB}"/>
                </a:ext>
              </a:extLst>
            </xdr:cNvPr>
            <xdr:cNvPicPr>
              <a:picLocks noChangeAspect="1" noChangeArrowheads="1"/>
              <a:extLst>
                <a:ext uri="{84589F7E-364E-4C9E-8A38-B11213B215E9}">
                  <a14:cameraTool cellRange="analysis!$AT$16" spid="_x0000_s5702"/>
                </a:ext>
              </a:extLst>
            </xdr:cNvPicPr>
          </xdr:nvPicPr>
          <xdr:blipFill>
            <a:blip xmlns:r="http://schemas.openxmlformats.org/officeDocument/2006/relationships" r:embed="rId13"/>
            <a:srcRect/>
            <a:stretch>
              <a:fillRect/>
            </a:stretch>
          </xdr:blipFill>
          <xdr:spPr bwMode="auto">
            <a:xfrm>
              <a:off x="9092779" y="6473323"/>
              <a:ext cx="1325880" cy="327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56290</xdr:colOff>
          <xdr:row>35</xdr:row>
          <xdr:rowOff>83569</xdr:rowOff>
        </xdr:from>
        <xdr:to>
          <xdr:col>19</xdr:col>
          <xdr:colOff>425586</xdr:colOff>
          <xdr:row>37</xdr:row>
          <xdr:rowOff>52443</xdr:rowOff>
        </xdr:to>
        <xdr:pic>
          <xdr:nvPicPr>
            <xdr:cNvPr id="67" name="Picture 66">
              <a:extLst>
                <a:ext uri="{FF2B5EF4-FFF2-40B4-BE49-F238E27FC236}">
                  <a16:creationId xmlns:a16="http://schemas.microsoft.com/office/drawing/2014/main" id="{FF58EE2E-1A54-4890-A7F5-8EF8545D529D}"/>
                </a:ext>
              </a:extLst>
            </xdr:cNvPr>
            <xdr:cNvPicPr>
              <a:picLocks noChangeAspect="1" noChangeArrowheads="1"/>
              <a:extLst>
                <a:ext uri="{84589F7E-364E-4C9E-8A38-B11213B215E9}">
                  <a14:cameraTool cellRange="analysis!$AV$16" spid="_x0000_s5703"/>
                </a:ext>
              </a:extLst>
            </xdr:cNvPicPr>
          </xdr:nvPicPr>
          <xdr:blipFill>
            <a:blip xmlns:r="http://schemas.openxmlformats.org/officeDocument/2006/relationships" r:embed="rId14"/>
            <a:srcRect/>
            <a:stretch>
              <a:fillRect/>
            </a:stretch>
          </xdr:blipFill>
          <xdr:spPr bwMode="auto">
            <a:xfrm>
              <a:off x="11059235" y="6531261"/>
              <a:ext cx="980571" cy="33731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191545</xdr:colOff>
          <xdr:row>35</xdr:row>
          <xdr:rowOff>62214</xdr:rowOff>
        </xdr:from>
        <xdr:to>
          <xdr:col>23</xdr:col>
          <xdr:colOff>321698</xdr:colOff>
          <xdr:row>37</xdr:row>
          <xdr:rowOff>22012</xdr:rowOff>
        </xdr:to>
        <xdr:pic>
          <xdr:nvPicPr>
            <xdr:cNvPr id="68" name="Picture 67">
              <a:extLst>
                <a:ext uri="{FF2B5EF4-FFF2-40B4-BE49-F238E27FC236}">
                  <a16:creationId xmlns:a16="http://schemas.microsoft.com/office/drawing/2014/main" id="{ED3C15C0-A6A7-4FA2-80E7-E9AA4DA6BD2D}"/>
                </a:ext>
              </a:extLst>
            </xdr:cNvPr>
            <xdr:cNvPicPr>
              <a:picLocks noChangeAspect="1" noChangeArrowheads="1"/>
              <a:extLst>
                <a:ext uri="{84589F7E-364E-4C9E-8A38-B11213B215E9}">
                  <a14:cameraTool cellRange="analysis!$BB$16" spid="_x0000_s5704"/>
                </a:ext>
              </a:extLst>
            </xdr:cNvPicPr>
          </xdr:nvPicPr>
          <xdr:blipFill>
            <a:blip xmlns:r="http://schemas.openxmlformats.org/officeDocument/2006/relationships" r:embed="rId15"/>
            <a:srcRect/>
            <a:stretch>
              <a:fillRect/>
            </a:stretch>
          </xdr:blipFill>
          <xdr:spPr bwMode="auto">
            <a:xfrm>
              <a:off x="13066717" y="6499800"/>
              <a:ext cx="1356360" cy="327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446010</xdr:colOff>
          <xdr:row>35</xdr:row>
          <xdr:rowOff>74558</xdr:rowOff>
        </xdr:from>
        <xdr:to>
          <xdr:col>29</xdr:col>
          <xdr:colOff>439003</xdr:colOff>
          <xdr:row>37</xdr:row>
          <xdr:rowOff>34356</xdr:rowOff>
        </xdr:to>
        <xdr:pic>
          <xdr:nvPicPr>
            <xdr:cNvPr id="69" name="Picture 68">
              <a:extLst>
                <a:ext uri="{FF2B5EF4-FFF2-40B4-BE49-F238E27FC236}">
                  <a16:creationId xmlns:a16="http://schemas.microsoft.com/office/drawing/2014/main" id="{3C08493A-2CDE-4E0E-B73D-4539929AA780}"/>
                </a:ext>
              </a:extLst>
            </xdr:cNvPr>
            <xdr:cNvPicPr>
              <a:picLocks noChangeAspect="1" noChangeArrowheads="1"/>
              <a:extLst>
                <a:ext uri="{84589F7E-364E-4C9E-8A38-B11213B215E9}">
                  <a14:cameraTool cellRange="analysis!$BD$16" spid="_x0000_s5705"/>
                </a:ext>
              </a:extLst>
            </xdr:cNvPicPr>
          </xdr:nvPicPr>
          <xdr:blipFill>
            <a:blip xmlns:r="http://schemas.openxmlformats.org/officeDocument/2006/relationships" r:embed="rId16"/>
            <a:srcRect/>
            <a:stretch>
              <a:fillRect/>
            </a:stretch>
          </xdr:blipFill>
          <xdr:spPr bwMode="auto">
            <a:xfrm>
              <a:off x="16999803" y="6512144"/>
              <a:ext cx="1219200" cy="327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560797</xdr:colOff>
          <xdr:row>35</xdr:row>
          <xdr:rowOff>80033</xdr:rowOff>
        </xdr:from>
        <xdr:to>
          <xdr:col>32</xdr:col>
          <xdr:colOff>553790</xdr:colOff>
          <xdr:row>37</xdr:row>
          <xdr:rowOff>39831</xdr:rowOff>
        </xdr:to>
        <xdr:pic>
          <xdr:nvPicPr>
            <xdr:cNvPr id="70" name="Picture 69">
              <a:extLst>
                <a:ext uri="{FF2B5EF4-FFF2-40B4-BE49-F238E27FC236}">
                  <a16:creationId xmlns:a16="http://schemas.microsoft.com/office/drawing/2014/main" id="{E425B6D2-F44D-440D-8961-D58E172DD6B7}"/>
                </a:ext>
              </a:extLst>
            </xdr:cNvPr>
            <xdr:cNvPicPr>
              <a:picLocks noChangeAspect="1" noChangeArrowheads="1"/>
              <a:extLst>
                <a:ext uri="{84589F7E-364E-4C9E-8A38-B11213B215E9}">
                  <a14:cameraTool cellRange="analysis!$AX$16" spid="_x0000_s5706"/>
                </a:ext>
              </a:extLst>
            </xdr:cNvPicPr>
          </xdr:nvPicPr>
          <xdr:blipFill>
            <a:blip xmlns:r="http://schemas.openxmlformats.org/officeDocument/2006/relationships" r:embed="rId17"/>
            <a:srcRect/>
            <a:stretch>
              <a:fillRect/>
            </a:stretch>
          </xdr:blipFill>
          <xdr:spPr bwMode="auto">
            <a:xfrm>
              <a:off x="18953900" y="6517619"/>
              <a:ext cx="1219200" cy="327660"/>
            </a:xfrm>
            <a:prstGeom prst="rect">
              <a:avLst/>
            </a:prstGeom>
            <a:noFill/>
            <a:ln w="9525">
              <a:noFill/>
              <a:miter lim="800000"/>
              <a:headEnd/>
              <a:tailEnd/>
            </a:ln>
          </xdr:spPr>
        </xdr:pic>
        <xdr:clientData/>
      </xdr:twoCellAnchor>
    </mc:Choice>
    <mc:Fallback/>
  </mc:AlternateContent>
  <xdr:twoCellAnchor>
    <xdr:from>
      <xdr:col>28</xdr:col>
      <xdr:colOff>477298</xdr:colOff>
      <xdr:row>42</xdr:row>
      <xdr:rowOff>26277</xdr:rowOff>
    </xdr:from>
    <xdr:to>
      <xdr:col>33</xdr:col>
      <xdr:colOff>569310</xdr:colOff>
      <xdr:row>54</xdr:row>
      <xdr:rowOff>25120</xdr:rowOff>
    </xdr:to>
    <xdr:graphicFrame macro="">
      <xdr:nvGraphicFramePr>
        <xdr:cNvPr id="71" name="Chart 70">
          <a:extLst>
            <a:ext uri="{FF2B5EF4-FFF2-40B4-BE49-F238E27FC236}">
              <a16:creationId xmlns:a16="http://schemas.microsoft.com/office/drawing/2014/main" id="{FD2C0A13-A221-4AAE-AFEA-ECE208B9A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552910</xdr:colOff>
      <xdr:row>56</xdr:row>
      <xdr:rowOff>8759</xdr:rowOff>
    </xdr:from>
    <xdr:to>
      <xdr:col>21</xdr:col>
      <xdr:colOff>35036</xdr:colOff>
      <xdr:row>68</xdr:row>
      <xdr:rowOff>159099</xdr:rowOff>
    </xdr:to>
    <xdr:graphicFrame macro="">
      <xdr:nvGraphicFramePr>
        <xdr:cNvPr id="72" name="Chart 71">
          <a:extLst>
            <a:ext uri="{FF2B5EF4-FFF2-40B4-BE49-F238E27FC236}">
              <a16:creationId xmlns:a16="http://schemas.microsoft.com/office/drawing/2014/main" id="{A528606A-2B0E-46EF-8F0F-ECBF99786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561033</xdr:colOff>
      <xdr:row>42</xdr:row>
      <xdr:rowOff>75362</xdr:rowOff>
    </xdr:from>
    <xdr:to>
      <xdr:col>24</xdr:col>
      <xdr:colOff>92110</xdr:colOff>
      <xdr:row>54</xdr:row>
      <xdr:rowOff>33494</xdr:rowOff>
    </xdr:to>
    <xdr:graphicFrame macro="">
      <xdr:nvGraphicFramePr>
        <xdr:cNvPr id="73" name="Chart 72">
          <a:extLst>
            <a:ext uri="{FF2B5EF4-FFF2-40B4-BE49-F238E27FC236}">
              <a16:creationId xmlns:a16="http://schemas.microsoft.com/office/drawing/2014/main" id="{CDE4ACAB-208F-4FDB-B1FF-FC0B3215E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24</xdr:col>
      <xdr:colOff>318198</xdr:colOff>
      <xdr:row>42</xdr:row>
      <xdr:rowOff>16747</xdr:rowOff>
    </xdr:from>
    <xdr:to>
      <xdr:col>29</xdr:col>
      <xdr:colOff>50242</xdr:colOff>
      <xdr:row>54</xdr:row>
      <xdr:rowOff>60205</xdr:rowOff>
    </xdr:to>
    <xdr:graphicFrame macro="">
      <xdr:nvGraphicFramePr>
        <xdr:cNvPr id="74" name="Chart 73">
          <a:extLst>
            <a:ext uri="{FF2B5EF4-FFF2-40B4-BE49-F238E27FC236}">
              <a16:creationId xmlns:a16="http://schemas.microsoft.com/office/drawing/2014/main" id="{458CC4E0-F9D4-48F1-90A4-4C4D7A435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27</xdr:col>
      <xdr:colOff>399169</xdr:colOff>
      <xdr:row>55</xdr:row>
      <xdr:rowOff>148896</xdr:rowOff>
    </xdr:from>
    <xdr:to>
      <xdr:col>34</xdr:col>
      <xdr:colOff>78828</xdr:colOff>
      <xdr:row>69</xdr:row>
      <xdr:rowOff>25121</xdr:rowOff>
    </xdr:to>
    <xdr:graphicFrame macro="">
      <xdr:nvGraphicFramePr>
        <xdr:cNvPr id="75" name="Chart 74">
          <a:extLst>
            <a:ext uri="{FF2B5EF4-FFF2-40B4-BE49-F238E27FC236}">
              <a16:creationId xmlns:a16="http://schemas.microsoft.com/office/drawing/2014/main" id="{5D3F9ED2-205E-4DFD-8688-F1BC01161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175847</xdr:colOff>
      <xdr:row>56</xdr:row>
      <xdr:rowOff>0</xdr:rowOff>
    </xdr:from>
    <xdr:to>
      <xdr:col>27</xdr:col>
      <xdr:colOff>183931</xdr:colOff>
      <xdr:row>69</xdr:row>
      <xdr:rowOff>92111</xdr:rowOff>
    </xdr:to>
    <xdr:graphicFrame macro="">
      <xdr:nvGraphicFramePr>
        <xdr:cNvPr id="76" name="Chart 75">
          <a:extLst>
            <a:ext uri="{FF2B5EF4-FFF2-40B4-BE49-F238E27FC236}">
              <a16:creationId xmlns:a16="http://schemas.microsoft.com/office/drawing/2014/main" id="{46152AA8-913E-4EED-B81B-6BDDCC00D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536191</xdr:colOff>
      <xdr:row>40</xdr:row>
      <xdr:rowOff>151423</xdr:rowOff>
    </xdr:from>
    <xdr:to>
      <xdr:col>20</xdr:col>
      <xdr:colOff>102005</xdr:colOff>
      <xdr:row>43</xdr:row>
      <xdr:rowOff>27013</xdr:rowOff>
    </xdr:to>
    <xdr:sp macro="" textlink="">
      <xdr:nvSpPr>
        <xdr:cNvPr id="77" name="TextBox 76">
          <a:extLst>
            <a:ext uri="{FF2B5EF4-FFF2-40B4-BE49-F238E27FC236}">
              <a16:creationId xmlns:a16="http://schemas.microsoft.com/office/drawing/2014/main" id="{549F040B-1BDE-4E09-8A41-D9E7D9AADD69}"/>
            </a:ext>
          </a:extLst>
        </xdr:cNvPr>
        <xdr:cNvSpPr txBox="1"/>
      </xdr:nvSpPr>
      <xdr:spPr>
        <a:xfrm>
          <a:off x="9094037" y="7520214"/>
          <a:ext cx="3233463" cy="42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Monthly Trend on Profit</a:t>
          </a:r>
        </a:p>
      </xdr:txBody>
    </xdr:sp>
    <xdr:clientData/>
  </xdr:twoCellAnchor>
  <xdr:twoCellAnchor>
    <xdr:from>
      <xdr:col>14</xdr:col>
      <xdr:colOff>519165</xdr:colOff>
      <xdr:row>54</xdr:row>
      <xdr:rowOff>146480</xdr:rowOff>
    </xdr:from>
    <xdr:to>
      <xdr:col>18</xdr:col>
      <xdr:colOff>418681</xdr:colOff>
      <xdr:row>57</xdr:row>
      <xdr:rowOff>22071</xdr:rowOff>
    </xdr:to>
    <xdr:sp macro="" textlink="">
      <xdr:nvSpPr>
        <xdr:cNvPr id="78" name="TextBox 77">
          <a:extLst>
            <a:ext uri="{FF2B5EF4-FFF2-40B4-BE49-F238E27FC236}">
              <a16:creationId xmlns:a16="http://schemas.microsoft.com/office/drawing/2014/main" id="{4F05FB0A-A7BC-467B-BB2F-4D86B6A3D3E0}"/>
            </a:ext>
          </a:extLst>
        </xdr:cNvPr>
        <xdr:cNvSpPr txBox="1"/>
      </xdr:nvSpPr>
      <xdr:spPr>
        <a:xfrm>
          <a:off x="9077011" y="10094348"/>
          <a:ext cx="2344615" cy="42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Units</a:t>
          </a:r>
          <a:r>
            <a:rPr lang="en-US" sz="1400" b="1" baseline="0">
              <a:latin typeface="Century Gothic" panose="020B0502020202020204" pitchFamily="34" charset="0"/>
            </a:rPr>
            <a:t> Sold by Products</a:t>
          </a:r>
          <a:endParaRPr lang="en-US" sz="1400" b="1">
            <a:latin typeface="Century Gothic" panose="020B0502020202020204" pitchFamily="34" charset="0"/>
          </a:endParaRPr>
        </a:p>
      </xdr:txBody>
    </xdr:sp>
    <xdr:clientData/>
  </xdr:twoCellAnchor>
  <xdr:twoCellAnchor>
    <xdr:from>
      <xdr:col>21</xdr:col>
      <xdr:colOff>207029</xdr:colOff>
      <xdr:row>54</xdr:row>
      <xdr:rowOff>179975</xdr:rowOff>
    </xdr:from>
    <xdr:to>
      <xdr:col>24</xdr:col>
      <xdr:colOff>251440</xdr:colOff>
      <xdr:row>57</xdr:row>
      <xdr:rowOff>55566</xdr:rowOff>
    </xdr:to>
    <xdr:sp macro="" textlink="">
      <xdr:nvSpPr>
        <xdr:cNvPr id="79" name="TextBox 78">
          <a:extLst>
            <a:ext uri="{FF2B5EF4-FFF2-40B4-BE49-F238E27FC236}">
              <a16:creationId xmlns:a16="http://schemas.microsoft.com/office/drawing/2014/main" id="{F25FEF09-AFDE-434D-A0C5-4A81E94F1246}"/>
            </a:ext>
          </a:extLst>
        </xdr:cNvPr>
        <xdr:cNvSpPr txBox="1"/>
      </xdr:nvSpPr>
      <xdr:spPr>
        <a:xfrm>
          <a:off x="13043798" y="10127843"/>
          <a:ext cx="1878235" cy="42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latin typeface="Century Gothic" panose="020B0502020202020204" pitchFamily="34" charset="0"/>
            </a:rPr>
            <a:t>Losses by Segment</a:t>
          </a:r>
          <a:endParaRPr lang="en-US" sz="1400" b="1">
            <a:latin typeface="Century Gothic" panose="020B0502020202020204" pitchFamily="34" charset="0"/>
          </a:endParaRPr>
        </a:p>
      </xdr:txBody>
    </xdr:sp>
    <xdr:clientData/>
  </xdr:twoCellAnchor>
  <xdr:twoCellAnchor>
    <xdr:from>
      <xdr:col>27</xdr:col>
      <xdr:colOff>431315</xdr:colOff>
      <xdr:row>54</xdr:row>
      <xdr:rowOff>146480</xdr:rowOff>
    </xdr:from>
    <xdr:to>
      <xdr:col>30</xdr:col>
      <xdr:colOff>473796</xdr:colOff>
      <xdr:row>57</xdr:row>
      <xdr:rowOff>22071</xdr:rowOff>
    </xdr:to>
    <xdr:sp macro="" textlink="">
      <xdr:nvSpPr>
        <xdr:cNvPr id="80" name="TextBox 79">
          <a:extLst>
            <a:ext uri="{FF2B5EF4-FFF2-40B4-BE49-F238E27FC236}">
              <a16:creationId xmlns:a16="http://schemas.microsoft.com/office/drawing/2014/main" id="{2F8DF4D2-76D7-4061-ACE7-452CC2BBD140}"/>
            </a:ext>
          </a:extLst>
        </xdr:cNvPr>
        <xdr:cNvSpPr txBox="1"/>
      </xdr:nvSpPr>
      <xdr:spPr>
        <a:xfrm>
          <a:off x="16935733" y="10094348"/>
          <a:ext cx="1876305" cy="42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latin typeface="Century Gothic" panose="020B0502020202020204" pitchFamily="34" charset="0"/>
            </a:rPr>
            <a:t>Profit by Products</a:t>
          </a:r>
          <a:endParaRPr lang="en-US" sz="1400" b="1">
            <a:latin typeface="Century Gothic" panose="020B0502020202020204" pitchFamily="34" charset="0"/>
          </a:endParaRPr>
        </a:p>
      </xdr:txBody>
    </xdr:sp>
    <xdr:clientData/>
  </xdr:twoCellAnchor>
  <xdr:twoCellAnchor>
    <xdr:from>
      <xdr:col>24</xdr:col>
      <xdr:colOff>294236</xdr:colOff>
      <xdr:row>40</xdr:row>
      <xdr:rowOff>143049</xdr:rowOff>
    </xdr:from>
    <xdr:to>
      <xdr:col>29</xdr:col>
      <xdr:colOff>150723</xdr:colOff>
      <xdr:row>42</xdr:row>
      <xdr:rowOff>75861</xdr:rowOff>
    </xdr:to>
    <xdr:sp macro="" textlink="">
      <xdr:nvSpPr>
        <xdr:cNvPr id="81" name="TextBox 80">
          <a:extLst>
            <a:ext uri="{FF2B5EF4-FFF2-40B4-BE49-F238E27FC236}">
              <a16:creationId xmlns:a16="http://schemas.microsoft.com/office/drawing/2014/main" id="{CB95688C-66FE-40A4-9831-158CFBD295BB}"/>
            </a:ext>
          </a:extLst>
        </xdr:cNvPr>
        <xdr:cNvSpPr txBox="1"/>
      </xdr:nvSpPr>
      <xdr:spPr>
        <a:xfrm>
          <a:off x="14964829" y="7511840"/>
          <a:ext cx="2912861" cy="30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entury Gothic" panose="020B0502020202020204" pitchFamily="34" charset="0"/>
            </a:rPr>
            <a:t>Profit</a:t>
          </a:r>
          <a:r>
            <a:rPr lang="en-US" sz="1400" b="1" baseline="0">
              <a:latin typeface="Century Gothic" panose="020B0502020202020204" pitchFamily="34" charset="0"/>
            </a:rPr>
            <a:t>  &amp; Sales by Discount Band</a:t>
          </a:r>
          <a:endParaRPr lang="en-US" sz="1400" b="1">
            <a:latin typeface="Century Gothic" panose="020B0502020202020204" pitchFamily="34" charset="0"/>
          </a:endParaRPr>
        </a:p>
      </xdr:txBody>
    </xdr:sp>
    <xdr:clientData/>
  </xdr:twoCellAnchor>
  <xdr:twoCellAnchor>
    <xdr:from>
      <xdr:col>29</xdr:col>
      <xdr:colOff>521683</xdr:colOff>
      <xdr:row>40</xdr:row>
      <xdr:rowOff>133978</xdr:rowOff>
    </xdr:from>
    <xdr:to>
      <xdr:col>33</xdr:col>
      <xdr:colOff>400489</xdr:colOff>
      <xdr:row>42</xdr:row>
      <xdr:rowOff>67961</xdr:rowOff>
    </xdr:to>
    <xdr:sp macro="" textlink="">
      <xdr:nvSpPr>
        <xdr:cNvPr id="82" name="TextBox 81">
          <a:extLst>
            <a:ext uri="{FF2B5EF4-FFF2-40B4-BE49-F238E27FC236}">
              <a16:creationId xmlns:a16="http://schemas.microsoft.com/office/drawing/2014/main" id="{98EAE52A-8F1F-4AC9-A8D3-4E59A3ECBCD0}"/>
            </a:ext>
          </a:extLst>
        </xdr:cNvPr>
        <xdr:cNvSpPr txBox="1"/>
      </xdr:nvSpPr>
      <xdr:spPr>
        <a:xfrm>
          <a:off x="18301683" y="7491219"/>
          <a:ext cx="2331220" cy="301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latin typeface="Century Gothic" panose="020B0502020202020204" pitchFamily="34" charset="0"/>
            </a:rPr>
            <a:t>Units Sold by Segments</a:t>
          </a:r>
        </a:p>
        <a:p>
          <a:endParaRPr lang="en-US" sz="1400" b="1">
            <a:latin typeface="Century Gothic" panose="020B0502020202020204" pitchFamily="34" charset="0"/>
          </a:endParaRPr>
        </a:p>
      </xdr:txBody>
    </xdr:sp>
    <xdr:clientData/>
  </xdr:twoCellAnchor>
  <xdr:twoCellAnchor editAs="oneCell">
    <xdr:from>
      <xdr:col>12</xdr:col>
      <xdr:colOff>503399</xdr:colOff>
      <xdr:row>51</xdr:row>
      <xdr:rowOff>24597</xdr:rowOff>
    </xdr:from>
    <xdr:to>
      <xdr:col>14</xdr:col>
      <xdr:colOff>464558</xdr:colOff>
      <xdr:row>60</xdr:row>
      <xdr:rowOff>110608</xdr:rowOff>
    </xdr:to>
    <mc:AlternateContent xmlns:mc="http://schemas.openxmlformats.org/markup-compatibility/2006">
      <mc:Choice xmlns:a14="http://schemas.microsoft.com/office/drawing/2010/main" Requires="a14">
        <xdr:graphicFrame macro="">
          <xdr:nvGraphicFramePr>
            <xdr:cNvPr id="83" name="Month 1">
              <a:extLst>
                <a:ext uri="{FF2B5EF4-FFF2-40B4-BE49-F238E27FC236}">
                  <a16:creationId xmlns:a16="http://schemas.microsoft.com/office/drawing/2014/main" id="{36A7D704-F921-459B-BB67-2257059049C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818599" y="9351477"/>
              <a:ext cx="1180359" cy="1731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502417</xdr:colOff>
      <xdr:row>61</xdr:row>
      <xdr:rowOff>1265</xdr:rowOff>
    </xdr:from>
    <xdr:to>
      <xdr:col>14</xdr:col>
      <xdr:colOff>465540</xdr:colOff>
      <xdr:row>68</xdr:row>
      <xdr:rowOff>6303</xdr:rowOff>
    </xdr:to>
    <mc:AlternateContent xmlns:mc="http://schemas.openxmlformats.org/markup-compatibility/2006">
      <mc:Choice xmlns:a14="http://schemas.microsoft.com/office/drawing/2010/main" Requires="a14">
        <xdr:graphicFrame macro="">
          <xdr:nvGraphicFramePr>
            <xdr:cNvPr id="84" name="Country 1">
              <a:extLst>
                <a:ext uri="{FF2B5EF4-FFF2-40B4-BE49-F238E27FC236}">
                  <a16:creationId xmlns:a16="http://schemas.microsoft.com/office/drawing/2014/main" id="{04DFDD90-14CE-4529-9944-3DCFDFB0BB3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817617" y="11156945"/>
              <a:ext cx="1182323" cy="1285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185997</xdr:colOff>
      <xdr:row>40</xdr:row>
      <xdr:rowOff>117231</xdr:rowOff>
    </xdr:from>
    <xdr:to>
      <xdr:col>14</xdr:col>
      <xdr:colOff>90916</xdr:colOff>
      <xdr:row>49</xdr:row>
      <xdr:rowOff>130737</xdr:rowOff>
    </xdr:to>
    <xdr:sp macro="" textlink="">
      <xdr:nvSpPr>
        <xdr:cNvPr id="85" name="Rectangle: Rounded Corners 84">
          <a:extLst>
            <a:ext uri="{FF2B5EF4-FFF2-40B4-BE49-F238E27FC236}">
              <a16:creationId xmlns:a16="http://schemas.microsoft.com/office/drawing/2014/main" id="{0D6D96DD-3C7B-4B69-8894-3CF3A13F0400}"/>
            </a:ext>
          </a:extLst>
        </xdr:cNvPr>
        <xdr:cNvSpPr/>
      </xdr:nvSpPr>
      <xdr:spPr>
        <a:xfrm>
          <a:off x="8132568" y="7486022"/>
          <a:ext cx="516194" cy="1671484"/>
        </a:xfrm>
        <a:prstGeom prst="roundRect">
          <a:avLst>
            <a:gd name="adj" fmla="val 119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252527</xdr:colOff>
      <xdr:row>40</xdr:row>
      <xdr:rowOff>127939</xdr:rowOff>
    </xdr:from>
    <xdr:to>
      <xdr:col>14</xdr:col>
      <xdr:colOff>23833</xdr:colOff>
      <xdr:row>42</xdr:row>
      <xdr:rowOff>142080</xdr:rowOff>
    </xdr:to>
    <xdr:pic>
      <xdr:nvPicPr>
        <xdr:cNvPr id="86" name="Picture 85">
          <a:hlinkClick xmlns:r="http://schemas.openxmlformats.org/officeDocument/2006/relationships" r:id="rId24"/>
          <a:extLst>
            <a:ext uri="{FF2B5EF4-FFF2-40B4-BE49-F238E27FC236}">
              <a16:creationId xmlns:a16="http://schemas.microsoft.com/office/drawing/2014/main" id="{CDF319F5-5F0B-4065-9C3C-C05F51F4C60A}"/>
            </a:ext>
          </a:extLst>
        </xdr:cNvPr>
        <xdr:cNvPicPr>
          <a:picLocks noChangeAspect="1"/>
        </xdr:cNvPicPr>
      </xdr:nvPicPr>
      <xdr:blipFill>
        <a:blip xmlns:r="http://schemas.openxmlformats.org/officeDocument/2006/relationships" r:embed="rId25"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8199098" y="7496730"/>
          <a:ext cx="382581" cy="382581"/>
        </a:xfrm>
        <a:prstGeom prst="rect">
          <a:avLst/>
        </a:prstGeom>
        <a:solidFill>
          <a:schemeClr val="bg1"/>
        </a:solidFill>
      </xdr:spPr>
    </xdr:pic>
    <xdr:clientData/>
  </xdr:twoCellAnchor>
  <xdr:twoCellAnchor editAs="oneCell">
    <xdr:from>
      <xdr:col>13</xdr:col>
      <xdr:colOff>260937</xdr:colOff>
      <xdr:row>43</xdr:row>
      <xdr:rowOff>36514</xdr:rowOff>
    </xdr:from>
    <xdr:to>
      <xdr:col>14</xdr:col>
      <xdr:colOff>15422</xdr:colOff>
      <xdr:row>45</xdr:row>
      <xdr:rowOff>33835</xdr:rowOff>
    </xdr:to>
    <xdr:pic>
      <xdr:nvPicPr>
        <xdr:cNvPr id="87" name="Picture 86">
          <a:hlinkClick xmlns:r="http://schemas.openxmlformats.org/officeDocument/2006/relationships" r:id="rId26"/>
          <a:extLst>
            <a:ext uri="{FF2B5EF4-FFF2-40B4-BE49-F238E27FC236}">
              <a16:creationId xmlns:a16="http://schemas.microsoft.com/office/drawing/2014/main" id="{6B42E98B-C515-423C-AA13-B1DA5EF15184}"/>
            </a:ext>
          </a:extLst>
        </xdr:cNvPr>
        <xdr:cNvPicPr>
          <a:picLocks noChangeAspect="1"/>
        </xdr:cNvPicPr>
      </xdr:nvPicPr>
      <xdr:blipFill>
        <a:blip xmlns:r="http://schemas.openxmlformats.org/officeDocument/2006/relationships" r:embed="rId27">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8207508" y="7957965"/>
          <a:ext cx="365760" cy="365760"/>
        </a:xfrm>
        <a:prstGeom prst="rect">
          <a:avLst/>
        </a:prstGeom>
        <a:solidFill>
          <a:schemeClr val="bg1"/>
        </a:solidFill>
      </xdr:spPr>
    </xdr:pic>
    <xdr:clientData/>
  </xdr:twoCellAnchor>
  <xdr:twoCellAnchor editAs="oneCell">
    <xdr:from>
      <xdr:col>13</xdr:col>
      <xdr:colOff>260937</xdr:colOff>
      <xdr:row>47</xdr:row>
      <xdr:rowOff>146851</xdr:rowOff>
    </xdr:from>
    <xdr:to>
      <xdr:col>14</xdr:col>
      <xdr:colOff>15422</xdr:colOff>
      <xdr:row>49</xdr:row>
      <xdr:rowOff>144172</xdr:rowOff>
    </xdr:to>
    <xdr:pic>
      <xdr:nvPicPr>
        <xdr:cNvPr id="88" name="Picture 87">
          <a:hlinkClick xmlns:r="http://schemas.openxmlformats.org/officeDocument/2006/relationships" r:id="rId28"/>
          <a:extLst>
            <a:ext uri="{FF2B5EF4-FFF2-40B4-BE49-F238E27FC236}">
              <a16:creationId xmlns:a16="http://schemas.microsoft.com/office/drawing/2014/main" id="{2C888B9B-5886-4E47-9095-C14E14A68C39}"/>
            </a:ext>
          </a:extLst>
        </xdr:cNvPr>
        <xdr:cNvPicPr>
          <a:picLocks noChangeAspect="1"/>
        </xdr:cNvPicPr>
      </xdr:nvPicPr>
      <xdr:blipFill>
        <a:blip xmlns:r="http://schemas.openxmlformats.org/officeDocument/2006/relationships" r:embed="rId29"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8207508" y="8805181"/>
          <a:ext cx="365760" cy="365760"/>
        </a:xfrm>
        <a:prstGeom prst="rect">
          <a:avLst/>
        </a:prstGeom>
        <a:solidFill>
          <a:schemeClr val="bg1"/>
        </a:solidFill>
      </xdr:spPr>
    </xdr:pic>
    <xdr:clientData/>
  </xdr:twoCellAnchor>
  <xdr:twoCellAnchor editAs="oneCell">
    <xdr:from>
      <xdr:col>13</xdr:col>
      <xdr:colOff>281744</xdr:colOff>
      <xdr:row>45</xdr:row>
      <xdr:rowOff>112489</xdr:rowOff>
    </xdr:from>
    <xdr:to>
      <xdr:col>13</xdr:col>
      <xdr:colOff>605891</xdr:colOff>
      <xdr:row>47</xdr:row>
      <xdr:rowOff>68196</xdr:rowOff>
    </xdr:to>
    <xdr:pic>
      <xdr:nvPicPr>
        <xdr:cNvPr id="89" name="Picture 88">
          <a:hlinkClick xmlns:r="http://schemas.openxmlformats.org/officeDocument/2006/relationships" r:id="rId30"/>
          <a:extLst>
            <a:ext uri="{FF2B5EF4-FFF2-40B4-BE49-F238E27FC236}">
              <a16:creationId xmlns:a16="http://schemas.microsoft.com/office/drawing/2014/main" id="{C7EE2CE6-9523-4601-BCC3-01E111F11028}"/>
            </a:ext>
          </a:extLst>
        </xdr:cNvPr>
        <xdr:cNvPicPr>
          <a:picLocks noChangeAspect="1"/>
        </xdr:cNvPicPr>
      </xdr:nvPicPr>
      <xdr:blipFill>
        <a:blip xmlns:r="http://schemas.openxmlformats.org/officeDocument/2006/relationships" r:embed="rId3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8228315" y="8402379"/>
          <a:ext cx="324147" cy="324147"/>
        </a:xfrm>
        <a:prstGeom prst="rect">
          <a:avLst/>
        </a:prstGeom>
        <a:solidFill>
          <a:schemeClr val="bg1"/>
        </a:solidFill>
      </xdr:spPr>
    </xdr:pic>
    <xdr:clientData/>
  </xdr:twoCellAnchor>
  <mc:AlternateContent xmlns:mc="http://schemas.openxmlformats.org/markup-compatibility/2006">
    <mc:Choice xmlns:a14="http://schemas.microsoft.com/office/drawing/2010/main" Requires="a14">
      <xdr:twoCellAnchor editAs="oneCell">
        <xdr:from>
          <xdr:col>24</xdr:col>
          <xdr:colOff>339246</xdr:colOff>
          <xdr:row>35</xdr:row>
          <xdr:rowOff>78287</xdr:rowOff>
        </xdr:from>
        <xdr:to>
          <xdr:col>26</xdr:col>
          <xdr:colOff>400206</xdr:colOff>
          <xdr:row>37</xdr:row>
          <xdr:rowOff>33413</xdr:rowOff>
        </xdr:to>
        <xdr:pic>
          <xdr:nvPicPr>
            <xdr:cNvPr id="90" name="Picture 89">
              <a:extLst>
                <a:ext uri="{FF2B5EF4-FFF2-40B4-BE49-F238E27FC236}">
                  <a16:creationId xmlns:a16="http://schemas.microsoft.com/office/drawing/2014/main" id="{91F18144-1794-4728-89BF-4972E48027A2}"/>
                </a:ext>
              </a:extLst>
            </xdr:cNvPr>
            <xdr:cNvPicPr>
              <a:picLocks noChangeAspect="1" noChangeArrowheads="1"/>
              <a:extLst>
                <a:ext uri="{84589F7E-364E-4C9E-8A38-B11213B215E9}">
                  <a14:cameraTool cellRange="analysis!$AZ$16" spid="_x0000_s5707"/>
                </a:ext>
              </a:extLst>
            </xdr:cNvPicPr>
          </xdr:nvPicPr>
          <xdr:blipFill>
            <a:blip xmlns:r="http://schemas.openxmlformats.org/officeDocument/2006/relationships" r:embed="rId32"/>
            <a:srcRect/>
            <a:stretch>
              <a:fillRect/>
            </a:stretch>
          </xdr:blipFill>
          <xdr:spPr bwMode="auto">
            <a:xfrm>
              <a:off x="14969646" y="6597620"/>
              <a:ext cx="1280160" cy="327660"/>
            </a:xfrm>
            <a:prstGeom prst="rect">
              <a:avLst/>
            </a:prstGeom>
            <a:noFill/>
            <a:ln w="9525">
              <a:noFill/>
              <a:miter lim="800000"/>
              <a:headEnd/>
              <a:tailEnd/>
            </a:ln>
          </xdr:spPr>
        </xdr:pic>
        <xdr:clientData/>
      </xdr:twoCellAnchor>
    </mc:Choice>
    <mc:Fallback/>
  </mc:AlternateContent>
  <xdr:twoCellAnchor>
    <xdr:from>
      <xdr:col>32</xdr:col>
      <xdr:colOff>94741</xdr:colOff>
      <xdr:row>31</xdr:row>
      <xdr:rowOff>149257</xdr:rowOff>
    </xdr:from>
    <xdr:to>
      <xdr:col>34</xdr:col>
      <xdr:colOff>130320</xdr:colOff>
      <xdr:row>34</xdr:row>
      <xdr:rowOff>4906</xdr:rowOff>
    </xdr:to>
    <xdr:sp macro="" textlink="">
      <xdr:nvSpPr>
        <xdr:cNvPr id="91" name="TextBox 90">
          <a:extLst>
            <a:ext uri="{FF2B5EF4-FFF2-40B4-BE49-F238E27FC236}">
              <a16:creationId xmlns:a16="http://schemas.microsoft.com/office/drawing/2014/main" id="{BFBE51B4-B66E-45CC-B794-4A690FAF2333}"/>
            </a:ext>
          </a:extLst>
        </xdr:cNvPr>
        <xdr:cNvSpPr txBox="1"/>
      </xdr:nvSpPr>
      <xdr:spPr>
        <a:xfrm>
          <a:off x="19618700" y="5831525"/>
          <a:ext cx="1255826" cy="40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Century Gothic" panose="020B0502020202020204" pitchFamily="34" charset="0"/>
            </a:rPr>
            <a:t>prosperogheghe</a:t>
          </a:r>
        </a:p>
        <a:p>
          <a:r>
            <a:rPr lang="en-US" sz="900">
              <a:solidFill>
                <a:schemeClr val="bg1"/>
              </a:solidFill>
              <a:latin typeface="Century Gothic" panose="020B0502020202020204" pitchFamily="34" charset="0"/>
            </a:rPr>
            <a:t>@salesanalyst</a:t>
          </a:r>
        </a:p>
      </xdr:txBody>
    </xdr:sp>
    <xdr:clientData/>
  </xdr:twoCellAnchor>
  <xdr:twoCellAnchor editAs="oneCell">
    <xdr:from>
      <xdr:col>31</xdr:col>
      <xdr:colOff>557753</xdr:colOff>
      <xdr:row>32</xdr:row>
      <xdr:rowOff>33541</xdr:rowOff>
    </xdr:from>
    <xdr:to>
      <xdr:col>32</xdr:col>
      <xdr:colOff>225331</xdr:colOff>
      <xdr:row>33</xdr:row>
      <xdr:rowOff>125263</xdr:rowOff>
    </xdr:to>
    <xdr:pic>
      <xdr:nvPicPr>
        <xdr:cNvPr id="92" name="Picture 91">
          <a:hlinkClick xmlns:r="http://schemas.openxmlformats.org/officeDocument/2006/relationships" r:id="rId33"/>
          <a:extLst>
            <a:ext uri="{FF2B5EF4-FFF2-40B4-BE49-F238E27FC236}">
              <a16:creationId xmlns:a16="http://schemas.microsoft.com/office/drawing/2014/main" id="{65B4967E-EB4C-4A85-A1B2-8188CBDE99F1}"/>
            </a:ext>
          </a:extLst>
        </xdr:cNvPr>
        <xdr:cNvPicPr>
          <a:picLocks noChangeAspect="1"/>
        </xdr:cNvPicPr>
      </xdr:nvPicPr>
      <xdr:blipFill>
        <a:blip xmlns:r="http://schemas.openxmlformats.org/officeDocument/2006/relationships" r:embed="rId34" cstate="print">
          <a:lum bright="70000" contrast="-70000"/>
          <a:extLst>
            <a:ext uri="{28A0092B-C50C-407E-A947-70E740481C1C}">
              <a14:useLocalDpi xmlns:a14="http://schemas.microsoft.com/office/drawing/2010/main" val="0"/>
            </a:ext>
          </a:extLst>
        </a:blip>
        <a:stretch>
          <a:fillRect/>
        </a:stretch>
      </xdr:blipFill>
      <xdr:spPr>
        <a:xfrm>
          <a:off x="19471588" y="5899108"/>
          <a:ext cx="277702" cy="275021"/>
        </a:xfrm>
        <a:prstGeom prst="rect">
          <a:avLst/>
        </a:prstGeom>
      </xdr:spPr>
    </xdr:pic>
    <xdr:clientData/>
  </xdr:twoCellAnchor>
  <xdr:twoCellAnchor>
    <xdr:from>
      <xdr:col>14</xdr:col>
      <xdr:colOff>491065</xdr:colOff>
      <xdr:row>32</xdr:row>
      <xdr:rowOff>25400</xdr:rowOff>
    </xdr:from>
    <xdr:to>
      <xdr:col>23</xdr:col>
      <xdr:colOff>67733</xdr:colOff>
      <xdr:row>34</xdr:row>
      <xdr:rowOff>27843</xdr:rowOff>
    </xdr:to>
    <xdr:sp macro="" textlink="">
      <xdr:nvSpPr>
        <xdr:cNvPr id="93" name="TextBox 92">
          <a:extLst>
            <a:ext uri="{FF2B5EF4-FFF2-40B4-BE49-F238E27FC236}">
              <a16:creationId xmlns:a16="http://schemas.microsoft.com/office/drawing/2014/main" id="{7AC8C77A-7CC7-4082-A2C5-72E8871176C5}"/>
            </a:ext>
          </a:extLst>
        </xdr:cNvPr>
        <xdr:cNvSpPr txBox="1"/>
      </xdr:nvSpPr>
      <xdr:spPr>
        <a:xfrm>
          <a:off x="9025465" y="5985933"/>
          <a:ext cx="5063068" cy="37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Century Gothic" panose="020B0502020202020204" pitchFamily="34" charset="0"/>
            </a:rPr>
            <a:t>SALES PERFORMANCE/INSIGHTS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0787037" backgroundQuery="1" createdVersion="8" refreshedVersion="8" minRefreshableVersion="3" recordCount="0" supportSubquery="1" supportAdvancedDrill="1" xr:uid="{9F0D91A8-13D7-461F-8E41-36EE83BAE483}">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Profit]" caption="Total Profit" numFmtId="0" hierarchy="41" level="32767"/>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10879633" backgroundQuery="1" createdVersion="8" refreshedVersion="8" minRefreshableVersion="3" recordCount="0" supportSubquery="1" supportAdvancedDrill="1" xr:uid="{AEACB782-8C22-4866-9D9E-CBA81B35E0EF}">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COGS]" caption="Total COGS" numFmtId="0" hierarchy="33" level="32767"/>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oneField="1">
      <fieldsUsage count="1">
        <fieldUsage x="1"/>
      </fieldsUsage>
    </cacheHierarchy>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30092592" backgroundQuery="1" createdVersion="8" refreshedVersion="8" minRefreshableVersion="3" recordCount="0" supportSubquery="1" supportAdvancedDrill="1" xr:uid="{325CAA12-6AA6-4D83-AF7B-AF0C0902AB51}">
  <cacheSource type="external" connectionId="2"/>
  <cacheFields count="3">
    <cacheField name="[Measures].[Total Sales]" caption="Total Sales" numFmtId="0" hierarchy="31"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0"/>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52546299" backgroundQuery="1" createdVersion="8" refreshedVersion="8" minRefreshableVersion="3" recordCount="0" supportSubquery="1" supportAdvancedDrill="1" xr:uid="{74E4EC43-7B3C-401A-9928-FB5105F3B011}">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Profit]" caption="Total Profit" numFmtId="0" hierarchy="41" level="32767"/>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73958336" backgroundQuery="1" createdVersion="8" refreshedVersion="8" minRefreshableVersion="3" recordCount="0" supportSubquery="1" supportAdvancedDrill="1" xr:uid="{5F2FD377-16EA-4E8D-8CB5-1CE8C3A10BD7}">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Units Sold]" caption="Total Units Sold" numFmtId="0" hierarchy="30" level="32767"/>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oneField="1">
      <fieldsUsage count="1">
        <fieldUsage x="1"/>
      </fieldsUsage>
    </cacheHierarchy>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83449074" backgroundQuery="1" createdVersion="8" refreshedVersion="8" minRefreshableVersion="3" recordCount="0" supportSubquery="1" supportAdvancedDrill="1" xr:uid="{5D77A88E-26A1-4CB7-A80F-BE931920AE72}">
  <cacheSource type="external" connectionId="2"/>
  <cacheFields count="3">
    <cacheField name="[Measures].[Total Sales]" caption="Total Sales" numFmtId="0" hierarchy="31"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0"/>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86689814" backgroundQuery="1" createdVersion="8" refreshedVersion="8" minRefreshableVersion="3" recordCount="0" supportSubquery="1" supportAdvancedDrill="1" xr:uid="{07AE02FE-0E32-4364-98FF-35FAB55A0BB7}">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Discounts]" caption="Total Discounts" numFmtId="0" hierarchy="32" level="32767"/>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oneField="1">
      <fieldsUsage count="1">
        <fieldUsage x="1"/>
      </fieldsUsage>
    </cacheHierarchy>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598493634257" backgroundQuery="1" createdVersion="8" refreshedVersion="8" minRefreshableVersion="3" recordCount="0" supportSubquery="1" supportAdvancedDrill="1" xr:uid="{1BCF3F11-DC7D-4749-BD1E-00FB69B14C00}">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Loss]" caption="Total Loss" numFmtId="0" hierarchy="34" level="32767"/>
    <cacheField name="[Table1].[Country].[Country]" caption="Country" numFmtId="0" hierarchy="9"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oneField="1">
      <fieldsUsage count="1">
        <fieldUsage x="1"/>
      </fieldsUsage>
    </cacheHierarchy>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175231479" backgroundQuery="1" createdVersion="8" refreshedVersion="8" minRefreshableVersion="3" recordCount="0" supportSubquery="1" supportAdvancedDrill="1" xr:uid="{4F6A0ECC-007A-47BF-8C98-5C40FA09CC03}">
  <cacheSource type="external" connectionId="2"/>
  <cacheFields count="7">
    <cacheField name="[Measures].[Sales MoM]" caption="Sales MoM" numFmtId="0" hierarchy="35" level="32767"/>
    <cacheField name="[Measures].[Units Sold MoM]" caption="Units Sold MoM" numFmtId="0" hierarchy="36" level="32767"/>
    <cacheField name="[Measures].[Discounts MoM]" caption="Discounts MoM" numFmtId="0" hierarchy="37" level="32767"/>
    <cacheField name="[Measures].[Loss MoM]" caption="Loss MoM" numFmtId="0" hierarchy="38" level="32767"/>
    <cacheField name="[Measures].[COGS MoM]" caption="COGS MoM" numFmtId="0" hierarchy="40" level="32767"/>
    <cacheField name="[Measures].[Profit MoM]" caption="Profit MoM" numFmtId="0" hierarchy="39"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6"/>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oneField="1">
      <fieldsUsage count="1">
        <fieldUsage x="0"/>
      </fieldsUsage>
    </cacheHierarchy>
    <cacheHierarchy uniqueName="[Measures].[Units Sold MoM]" caption="Units Sold MoM" measure="1" displayFolder="" measureGroup="Table1" count="0" oneField="1">
      <fieldsUsage count="1">
        <fieldUsage x="1"/>
      </fieldsUsage>
    </cacheHierarchy>
    <cacheHierarchy uniqueName="[Measures].[Discounts MoM]" caption="Discounts MoM" measure="1" displayFolder="" measureGroup="Table1" count="0" oneField="1">
      <fieldsUsage count="1">
        <fieldUsage x="2"/>
      </fieldsUsage>
    </cacheHierarchy>
    <cacheHierarchy uniqueName="[Measures].[Loss MoM]" caption="Loss MoM" measure="1" displayFolder="" measureGroup="Table1" count="0" oneField="1">
      <fieldsUsage count="1">
        <fieldUsage x="3"/>
      </fieldsUsage>
    </cacheHierarchy>
    <cacheHierarchy uniqueName="[Measures].[Profit MoM]" caption="Profit MoM" measure="1" displayFolder="" measureGroup="Table1" count="0" oneField="1">
      <fieldsUsage count="1">
        <fieldUsage x="5"/>
      </fieldsUsage>
    </cacheHierarchy>
    <cacheHierarchy uniqueName="[Measures].[COGS MoM]" caption="COGS MoM" measure="1" displayFolder="" measureGroup="Table1" count="0" oneField="1">
      <fieldsUsage count="1">
        <fieldUsage x="4"/>
      </fieldsUsage>
    </cacheHierarchy>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179282404" backgroundQuery="1" createdVersion="8" refreshedVersion="8" minRefreshableVersion="3" recordCount="0" supportSubquery="1" supportAdvancedDrill="1" xr:uid="{611AAEB9-DD91-45FD-B4C8-F901F47226A8}">
  <cacheSource type="external" connectionId="2"/>
  <cacheFields count="3">
    <cacheField name="[Table1].[Country].[Country]" caption="Country" numFmtId="0" hierarchy="9" level="1">
      <sharedItems count="5">
        <s v="Canada"/>
        <s v="France"/>
        <s v="Germany"/>
        <s v="Mexico"/>
        <s v="USA"/>
      </sharedItems>
      <extLst>
        <ext xmlns:x15="http://schemas.microsoft.com/office/spreadsheetml/2010/11/main" uri="{4F2E5C28-24EA-4eb8-9CBF-B6C8F9C3D259}">
          <x15:cachedUniqueNames>
            <x15:cachedUniqueName index="0" name="[Table1].[Country].&amp;[Canada]"/>
            <x15:cachedUniqueName index="1" name="[Table1].[Country].&amp;[France]"/>
            <x15:cachedUniqueName index="2" name="[Table1].[Country].&amp;[Germany]"/>
            <x15:cachedUniqueName index="3" name="[Table1].[Country].&amp;[Mexico]"/>
            <x15:cachedUniqueName index="4" name="[Table1].[Country].&amp;[USA]"/>
          </x15:cachedUniqueNames>
        </ext>
      </extLst>
    </cacheField>
    <cacheField name="[Measures].[Total Sales]" caption="Total Sales" numFmtId="0" hierarchy="3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1"/>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18599537" backgroundQuery="1" createdVersion="8" refreshedVersion="8" minRefreshableVersion="3" recordCount="0" supportSubquery="1" supportAdvancedDrill="1" xr:uid="{6B8A44E1-A703-410E-8254-9EFF861F571D}">
  <cacheSource type="external" connectionId="2"/>
  <cacheFields count="2">
    <cacheField name="[Measures].[Total Sales]" caption="Total Sales" numFmtId="0" hierarchy="3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0"/>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189004626" backgroundQuery="1" createdVersion="8" refreshedVersion="8" minRefreshableVersion="3" recordCount="0" supportSubquery="1" supportAdvancedDrill="1" xr:uid="{C45243C0-5B5F-4A54-B361-B7A2FDD02A4A}">
  <cacheSource type="external" connectionId="2"/>
  <cacheFields count="2">
    <cacheField name="[Measures].[Total Profit]" caption="Total Profit" numFmtId="0" hierarchy="4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192129628" backgroundQuery="1" createdVersion="8" refreshedVersion="8" minRefreshableVersion="3" recordCount="0" supportSubquery="1" supportAdvancedDrill="1" xr:uid="{2AC8E328-7E0A-4C64-B4A9-271312DF720A}">
  <cacheSource type="external" connectionId="2"/>
  <cacheFields count="2">
    <cacheField name="[Measures].[Total Units Sold]" caption="Total Units Sold" numFmtId="0" hierarchy="30"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oneField="1">
      <fieldsUsage count="1">
        <fieldUsage x="0"/>
      </fieldsUsage>
    </cacheHierarchy>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195138891" backgroundQuery="1" createdVersion="8" refreshedVersion="8" minRefreshableVersion="3" recordCount="0" supportSubquery="1" supportAdvancedDrill="1" xr:uid="{1F9115D9-5F21-42CC-9051-1DBA15F2C043}">
  <cacheSource type="external" connectionId="2"/>
  <cacheFields count="2">
    <cacheField name="[Measures].[Total Discounts]" caption="Total Discounts" numFmtId="0" hierarchy="32"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oneField="1">
      <fieldsUsage count="1">
        <fieldUsage x="0"/>
      </fieldsUsage>
    </cacheHierarchy>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198032409" backgroundQuery="1" createdVersion="8" refreshedVersion="8" minRefreshableVersion="3" recordCount="0" supportSubquery="1" supportAdvancedDrill="1" xr:uid="{8742C173-A889-4694-847F-AA8E75DD7DAC}">
  <cacheSource type="external" connectionId="2"/>
  <cacheFields count="2">
    <cacheField name="[Measures].[Total Loss]" caption="Total Loss" numFmtId="0" hierarchy="34"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oneField="1">
      <fieldsUsage count="1">
        <fieldUsage x="0"/>
      </fieldsUsage>
    </cacheHierarchy>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01388888" backgroundQuery="1" createdVersion="8" refreshedVersion="8" minRefreshableVersion="3" recordCount="0" supportSubquery="1" supportAdvancedDrill="1" xr:uid="{E1520AF6-7432-4D52-8D0F-92518D4E7E08}">
  <cacheSource type="external" connectionId="2"/>
  <cacheFields count="3">
    <cacheField name="[Measures].[Total Loss]" caption="Total Loss" numFmtId="0" hierarchy="34" level="32767"/>
    <cacheField name="[Table1].[Segment].[Segment]" caption="Segment" numFmtId="0" hierarchy="8" level="1">
      <sharedItems count="5">
        <s v="Channel Partners"/>
        <s v="Enterprise"/>
        <s v="Government"/>
        <s v="Midmarket"/>
        <s v="Small Business"/>
      </sharedItems>
      <extLst>
        <ext xmlns:x15="http://schemas.microsoft.com/office/spreadsheetml/2010/11/main" uri="{4F2E5C28-24EA-4eb8-9CBF-B6C8F9C3D259}">
          <x15:cachedUniqueNames>
            <x15:cachedUniqueName index="0" name="[Table1].[Segment].&amp;[Channel Partners]"/>
            <x15:cachedUniqueName index="1" name="[Table1].[Segment].&amp;[Enterprise]"/>
            <x15:cachedUniqueName index="2" name="[Table1].[Segment].&amp;[Government]"/>
            <x15:cachedUniqueName index="3" name="[Table1].[Segment].&amp;[Midmarket]"/>
            <x15:cachedUniqueName index="4" name="[Table1].[Segment].&amp;[Small Business]"/>
          </x15:cachedUniqueNames>
        </ext>
      </extLst>
    </cacheField>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Discount Band]" caption="Discount Band" attribute="1" defaultMemberUniqueName="[Table1].[Discount Band].[All]" allUniqueName="[Table1].[Discount Band].[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oneField="1">
      <fieldsUsage count="1">
        <fieldUsage x="0"/>
      </fieldsUsage>
    </cacheHierarchy>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04398151" backgroundQuery="1" createdVersion="8" refreshedVersion="8" minRefreshableVersion="3" recordCount="0" supportSubquery="1" supportAdvancedDrill="1" xr:uid="{17A203B0-578E-4AAA-85EB-BB449F2BB71D}">
  <cacheSource type="external" connectionId="2"/>
  <cacheFields count="2">
    <cacheField name="[Measures].[Total COGS]" caption="Total COGS" numFmtId="0" hierarchy="33"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oneField="1">
      <fieldsUsage count="1">
        <fieldUsage x="0"/>
      </fieldsUsage>
    </cacheHierarchy>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07407407" backgroundQuery="1" createdVersion="8" refreshedVersion="8" minRefreshableVersion="3" recordCount="0" supportSubquery="1" supportAdvancedDrill="1" xr:uid="{37F9BFAC-0B72-4A5F-974D-4E28DEF6C148}">
  <cacheSource type="external" connectionId="2"/>
  <cacheFields count="3">
    <cacheField name="[Measures].[Total Units Sold]" caption="Total Units Sold" numFmtId="0" hierarchy="30" level="32767"/>
    <cacheField name="[Table1].[Segment].[Segment]" caption="Segment" numFmtId="0" hierarchy="8" level="1">
      <sharedItems count="5">
        <s v="Channel Partners"/>
        <s v="Enterprise"/>
        <s v="Government"/>
        <s v="Midmarket"/>
        <s v="Small Business"/>
      </sharedItems>
      <extLst>
        <ext xmlns:x15="http://schemas.microsoft.com/office/spreadsheetml/2010/11/main" uri="{4F2E5C28-24EA-4eb8-9CBF-B6C8F9C3D259}">
          <x15:cachedUniqueNames>
            <x15:cachedUniqueName index="0" name="[Table1].[Segment].&amp;[Channel Partners]"/>
            <x15:cachedUniqueName index="1" name="[Table1].[Segment].&amp;[Enterprise]"/>
            <x15:cachedUniqueName index="2" name="[Table1].[Segment].&amp;[Government]"/>
            <x15:cachedUniqueName index="3" name="[Table1].[Segment].&amp;[Midmarket]"/>
            <x15:cachedUniqueName index="4" name="[Table1].[Segment].&amp;[Small Business]"/>
          </x15:cachedUniqueNames>
        </ext>
      </extLst>
    </cacheField>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oneField="1">
      <fieldsUsage count="1">
        <fieldUsage x="0"/>
      </fieldsUsage>
    </cacheHierarchy>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10995371" backgroundQuery="1" createdVersion="8" refreshedVersion="8" minRefreshableVersion="3" recordCount="0" supportSubquery="1" supportAdvancedDrill="1" xr:uid="{BC7E82E5-1A40-470B-A682-DCD47C17DAA5}">
  <cacheSource type="external" connectionId="2"/>
  <cacheFields count="3">
    <cacheField name="[Table1].[Product].[Product]" caption="Product" numFmtId="0" hierarchy="10" level="1">
      <sharedItems count="6">
        <s v="Amarilla"/>
        <s v="Carretera"/>
        <s v="Montana"/>
        <s v="Paseo"/>
        <s v="Velo"/>
        <s v="VTT"/>
      </sharedItems>
      <extLst>
        <ext xmlns:x15="http://schemas.microsoft.com/office/spreadsheetml/2010/11/main" uri="{4F2E5C28-24EA-4eb8-9CBF-B6C8F9C3D259}">
          <x15:cachedUniqueNames>
            <x15:cachedUniqueName index="0" name="[Table1].[Product].&amp;[Amarilla]"/>
            <x15:cachedUniqueName index="1" name="[Table1].[Product].&amp;[Carretera]"/>
            <x15:cachedUniqueName index="2" name="[Table1].[Product].&amp;[Montana]"/>
            <x15:cachedUniqueName index="3" name="[Table1].[Product].&amp;[Paseo]"/>
            <x15:cachedUniqueName index="4" name="[Table1].[Product].&amp;[Velo]"/>
            <x15:cachedUniqueName index="5" name="[Table1].[Product].&amp;[VTT]"/>
          </x15:cachedUniqueNames>
        </ext>
      </extLst>
    </cacheField>
    <cacheField name="[Measures].[Total Sales]" caption="Total Sales" numFmtId="0" hierarchy="3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1"/>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14930558" backgroundQuery="1" createdVersion="8" refreshedVersion="8" minRefreshableVersion="3" recordCount="0" supportSubquery="1" supportAdvancedDrill="1" xr:uid="{024CB084-0F45-4983-9BAB-E97618688752}">
  <cacheSource type="external" connectionId="2"/>
  <cacheFields count="3">
    <cacheField name="[Table1].[Product].[Product]" caption="Product" numFmtId="0" hierarchy="10" level="1">
      <sharedItems count="6">
        <s v="Amarilla"/>
        <s v="Carretera"/>
        <s v="Montana"/>
        <s v="Paseo"/>
        <s v="Velo"/>
        <s v="VTT"/>
      </sharedItems>
      <extLst>
        <ext xmlns:x15="http://schemas.microsoft.com/office/spreadsheetml/2010/11/main" uri="{4F2E5C28-24EA-4eb8-9CBF-B6C8F9C3D259}">
          <x15:cachedUniqueNames>
            <x15:cachedUniqueName index="0" name="[Table1].[Product].&amp;[Amarilla]"/>
            <x15:cachedUniqueName index="1" name="[Table1].[Product].&amp;[Carretera]"/>
            <x15:cachedUniqueName index="2" name="[Table1].[Product].&amp;[Montana]"/>
            <x15:cachedUniqueName index="3" name="[Table1].[Product].&amp;[Paseo]"/>
            <x15:cachedUniqueName index="4" name="[Table1].[Product].&amp;[Velo]"/>
            <x15:cachedUniqueName index="5" name="[Table1].[Product].&amp;[VTT]"/>
          </x15:cachedUniqueNames>
        </ext>
      </extLst>
    </cacheField>
    <cacheField name="[Measures].[Total Units Sold]" caption="Total Units Sold" numFmtId="0" hierarchy="30"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oneField="1">
      <fieldsUsage count="1">
        <fieldUsage x="1"/>
      </fieldsUsage>
    </cacheHierarchy>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18055553" backgroundQuery="1" createdVersion="8" refreshedVersion="8" minRefreshableVersion="3" recordCount="0" supportSubquery="1" supportAdvancedDrill="1" xr:uid="{2CC0C92D-FD6E-4069-8F20-A33F614C043A}">
  <cacheSource type="external" connectionId="2"/>
  <cacheFields count="4">
    <cacheField name="[Table1].[Discount Band].[Discount Band]" caption="Discount Band" numFmtId="0" hierarchy="11" level="1">
      <sharedItems count="4">
        <s v="High"/>
        <s v="Low"/>
        <s v="Medium"/>
        <s v="None"/>
      </sharedItems>
      <extLst>
        <ext xmlns:x15="http://schemas.microsoft.com/office/spreadsheetml/2010/11/main" uri="{4F2E5C28-24EA-4eb8-9CBF-B6C8F9C3D259}">
          <x15:cachedUniqueNames>
            <x15:cachedUniqueName index="0" name="[Table1].[Discount Band].&amp;[High]"/>
            <x15:cachedUniqueName index="1" name="[Table1].[Discount Band].&amp;[Low]"/>
            <x15:cachedUniqueName index="2" name="[Table1].[Discount Band].&amp;[Medium]"/>
            <x15:cachedUniqueName index="3" name="[Table1].[Discount Band].&amp;[None]"/>
          </x15:cachedUniqueNames>
        </ext>
      </extLst>
    </cacheField>
    <cacheField name="[Measures].[Total Profit]" caption="Total Profit" numFmtId="0" hierarchy="41" level="32767"/>
    <cacheField name="[Measures].[Total Sales]" caption="Total Sales" numFmtId="0" hierarchy="3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2"/>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21296294" backgroundQuery="1" createdVersion="8" refreshedVersion="8" minRefreshableVersion="3" recordCount="0" supportSubquery="1" supportAdvancedDrill="1" xr:uid="{9A1A0241-218B-4ADF-B3D8-73D2E492C8D0}">
  <cacheSource type="external" connectionId="2"/>
  <cacheFields count="3">
    <cacheField name="[Measures].[Total Profit]" caption="Total Profit" numFmtId="0" hierarchy="41" level="32767"/>
    <cacheField name="[Table1].[Product].[Product]" caption="Product" numFmtId="0" hierarchy="10" level="1">
      <sharedItems count="6">
        <s v="Amarilla"/>
        <s v="Carretera"/>
        <s v="Montana"/>
        <s v="Paseo"/>
        <s v="Velo"/>
        <s v="VTT"/>
      </sharedItems>
      <extLst>
        <ext xmlns:x15="http://schemas.microsoft.com/office/spreadsheetml/2010/11/main" uri="{4F2E5C28-24EA-4eb8-9CBF-B6C8F9C3D259}">
          <x15:cachedUniqueNames>
            <x15:cachedUniqueName index="0" name="[Table1].[Product].&amp;[Amarilla]"/>
            <x15:cachedUniqueName index="1" name="[Table1].[Product].&amp;[Carretera]"/>
            <x15:cachedUniqueName index="2" name="[Table1].[Product].&amp;[Montana]"/>
            <x15:cachedUniqueName index="3" name="[Table1].[Product].&amp;[Paseo]"/>
            <x15:cachedUniqueName index="4" name="[Table1].[Product].&amp;[Velo]"/>
            <x15:cachedUniqueName index="5" name="[Table1].[Product].&amp;[VTT]"/>
          </x15:cachedUniqueNames>
        </ext>
      </extLst>
    </cacheField>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24305557" backgroundQuery="1" createdVersion="8" refreshedVersion="8" minRefreshableVersion="3" recordCount="0" supportSubquery="1" supportAdvancedDrill="1" xr:uid="{3F9A7952-7331-4D28-8D8B-758ED48F5BD7}">
  <cacheSource type="external" connectionId="2"/>
  <cacheFields count="2">
    <cacheField name="[Measures].[Total Loss]" caption="Total Loss" numFmtId="0" hierarchy="34"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oneField="1">
      <fieldsUsage count="1">
        <fieldUsage x="0"/>
      </fieldsUsage>
    </cacheHierarchy>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27546298" backgroundQuery="1" createdVersion="8" refreshedVersion="8" minRefreshableVersion="3" recordCount="0" supportSubquery="1" supportAdvancedDrill="1" xr:uid="{C1D51710-03AA-472F-92B4-A99E2E459BF9}">
  <cacheSource type="external" connectionId="2"/>
  <cacheFields count="2">
    <cacheField name="[Measures].[Total Profit]" caption="Total Profit" numFmtId="0" hierarchy="4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30324076" backgroundQuery="1" createdVersion="8" refreshedVersion="8" minRefreshableVersion="3" recordCount="0" supportSubquery="1" supportAdvancedDrill="1" xr:uid="{E71D2079-84D8-401D-8076-18CA84C09722}">
  <cacheSource type="external" connectionId="2"/>
  <cacheFields count="2">
    <cacheField name="[Measures].[Total Sales]" caption="Total Sales" numFmtId="0" hierarchy="3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0"/>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33217594" backgroundQuery="1" createdVersion="8" refreshedVersion="8" minRefreshableVersion="3" recordCount="0" supportSubquery="1" supportAdvancedDrill="1" xr:uid="{174659D8-EB21-4762-A4D3-D5CB16FB9BEB}">
  <cacheSource type="external" connectionId="2"/>
  <cacheFields count="2">
    <cacheField name="[Measures].[Total Discounts]" caption="Total Discounts" numFmtId="0" hierarchy="32"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oneField="1">
      <fieldsUsage count="1">
        <fieldUsage x="0"/>
      </fieldsUsage>
    </cacheHierarchy>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36111111" backgroundQuery="1" createdVersion="8" refreshedVersion="8" minRefreshableVersion="3" recordCount="0" supportSubquery="1" supportAdvancedDrill="1" xr:uid="{844996D3-715C-4980-9056-75A593E0276A}">
  <cacheSource type="external" connectionId="2"/>
  <cacheFields count="2">
    <cacheField name="[Measures].[Total Units Sold]" caption="Total Units Sold" numFmtId="0" hierarchy="30"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oneField="1">
      <fieldsUsage count="1">
        <fieldUsage x="0"/>
      </fieldsUsage>
    </cacheHierarchy>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38657405" backgroundQuery="1" createdVersion="8" refreshedVersion="8" minRefreshableVersion="3" recordCount="0" supportSubquery="1" supportAdvancedDrill="1" xr:uid="{158F746E-8717-4373-90BA-C4CCA29A423F}">
  <cacheSource type="external" connectionId="2"/>
  <cacheFields count="2">
    <cacheField name="[Measures].[Total COGS]" caption="Total COGS" numFmtId="0" hierarchy="33"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oneField="1">
      <fieldsUsage count="1">
        <fieldUsage x="0"/>
      </fieldsUsage>
    </cacheHierarchy>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42013892" backgroundQuery="1" createdVersion="8" refreshedVersion="8" minRefreshableVersion="3" recordCount="0" supportSubquery="1" supportAdvancedDrill="1" xr:uid="{0CA65A9F-A50E-4AF2-947F-E41A1625785F}">
  <cacheSource type="external" connectionId="2"/>
  <cacheFields count="3">
    <cacheField name="[Table1].[Segment].[Segment]" caption="Segment" numFmtId="0" hierarchy="8" level="1">
      <sharedItems count="5">
        <s v="Channel Partners"/>
        <s v="Enterprise"/>
        <s v="Government"/>
        <s v="Midmarket"/>
        <s v="Small Business"/>
      </sharedItems>
      <extLst>
        <ext xmlns:x15="http://schemas.microsoft.com/office/spreadsheetml/2010/11/main" uri="{4F2E5C28-24EA-4eb8-9CBF-B6C8F9C3D259}">
          <x15:cachedUniqueNames>
            <x15:cachedUniqueName index="0" name="[Table1].[Segment].&amp;[Channel Partners]"/>
            <x15:cachedUniqueName index="1" name="[Table1].[Segment].&amp;[Enterprise]"/>
            <x15:cachedUniqueName index="2" name="[Table1].[Segment].&amp;[Government]"/>
            <x15:cachedUniqueName index="3" name="[Table1].[Segment].&amp;[Midmarket]"/>
            <x15:cachedUniqueName index="4" name="[Table1].[Segment].&amp;[Small Business]"/>
          </x15:cachedUniqueNames>
        </ext>
      </extLst>
    </cacheField>
    <cacheField name="[Measures].[Total Sales]" caption="Total Sales" numFmtId="0" hierarchy="31"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oneField="1">
      <fieldsUsage count="1">
        <fieldUsage x="1"/>
      </fieldsUsage>
    </cacheHierarchy>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0824548611" backgroundQuery="1" createdVersion="8" refreshedVersion="8" minRefreshableVersion="3" recordCount="0" supportSubquery="1" supportAdvancedDrill="1" xr:uid="{627DD96E-C18F-44CE-8186-2A5CA54CEC7E}">
  <cacheSource type="external" connectionId="2"/>
  <cacheFields count="3">
    <cacheField name="[Table1].[Discount Band].[Discount Band]" caption="Discount Band" numFmtId="0" hierarchy="11" level="1">
      <sharedItems count="4">
        <s v="High"/>
        <s v="Low"/>
        <s v="Medium"/>
        <s v="None"/>
      </sharedItems>
      <extLst>
        <ext xmlns:x15="http://schemas.microsoft.com/office/spreadsheetml/2010/11/main" uri="{4F2E5C28-24EA-4eb8-9CBF-B6C8F9C3D259}">
          <x15:cachedUniqueNames>
            <x15:cachedUniqueName index="0" name="[Table1].[Discount Band].&amp;[High]"/>
            <x15:cachedUniqueName index="1" name="[Table1].[Discount Band].&amp;[Low]"/>
            <x15:cachedUniqueName index="2" name="[Table1].[Discount Band].&amp;[Medium]"/>
            <x15:cachedUniqueName index="3" name="[Table1].[Discount Band].&amp;[None]"/>
          </x15:cachedUniqueNames>
        </ext>
      </extLst>
    </cacheField>
    <cacheField name="[Measures].[Total Discounts]" caption="Total Discounts" numFmtId="0" hierarchy="32" level="32767"/>
    <cacheField name="[Calendar].[Month].[Month]" caption="Month" numFmtId="0" hierarchy="4"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oneField="1">
      <fieldsUsage count="1">
        <fieldUsage x="1"/>
      </fieldsUsage>
    </cacheHierarchy>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4.611202546293" backgroundQuery="1" createdVersion="8" refreshedVersion="8" minRefreshableVersion="3" recordCount="0" supportSubquery="1" supportAdvancedDrill="1" xr:uid="{D0ACE282-A043-4989-813B-57FD2B3E6BBE}">
  <cacheSource type="external" connectionId="2"/>
  <cacheFields count="2">
    <cacheField name="[Table1].[Product].[Product]" caption="Product" numFmtId="0" hierarchy="10" level="1">
      <sharedItems count="4">
        <s v="Amarilla"/>
        <s v="Paseo"/>
        <s v="Velo"/>
        <s v="VTT"/>
      </sharedItems>
      <extLst>
        <ext xmlns:x15="http://schemas.microsoft.com/office/spreadsheetml/2010/11/main" uri="{4F2E5C28-24EA-4eb8-9CBF-B6C8F9C3D259}">
          <x15:cachedUniqueNames>
            <x15:cachedUniqueName index="0" name="[Table1].[Product].&amp;[Amarilla]"/>
            <x15:cachedUniqueName index="1" name="[Table1].[Product].&amp;[Paseo]"/>
            <x15:cachedUniqueName index="2" name="[Table1].[Product].&amp;[Velo]"/>
            <x15:cachedUniqueName index="3" name="[Table1].[Product].&amp;[VTT]"/>
          </x15:cachedUniqueNames>
        </ext>
      </extLst>
    </cacheField>
    <cacheField name="[Measures].[Total Loss]" caption="Total Loss" numFmtId="0" hierarchy="34"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oneField="1">
      <fieldsUsage count="1">
        <fieldUsage x="1"/>
      </fieldsUsage>
    </cacheHierarchy>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173.771802662035" backgroundQuery="1" createdVersion="3" refreshedVersion="8" minRefreshableVersion="3" recordCount="0" supportSubquery="1" supportAdvancedDrill="1" xr:uid="{0383045D-9B28-4D5A-A54C-1ABFB5069F49}">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lean_cogs]" caption="clean_cogs" attribute="1" defaultMemberUniqueName="[Table1].[clean_cogs].[All]" allUniqueName="[Table1].[clean_cog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loss]" caption="profit/loss" attribute="1" defaultMemberUniqueName="[Table1].[profit/loss].[All]" allUniqueName="[Table1].[profit/loss].[All]" dimensionUniqueName="[Table1]" displayFolder="" count="0" memberValueDatatype="5" unbalanced="0"/>
    <cacheHierarchy uniqueName="[Table1].[profit1]" caption="profit1" attribute="1" defaultMemberUniqueName="[Table1].[profit1].[All]" allUniqueName="[Table1].[profit1].[All]" dimensionUniqueName="[Table1]" displayFolder="" count="0" memberValueDatatype="5" unbalanced="0"/>
    <cacheHierarchy uniqueName="[Table1].[loss]" caption="loss" attribute="1" defaultMemberUniqueName="[Table1].[loss].[All]" allUniqueName="[Table1].[los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Table1" count="0">
      <extLst>
        <ext xmlns:x15="http://schemas.microsoft.com/office/spreadsheetml/2010/11/main" uri="{B97F6D7D-B522-45F9-BDA1-12C45D357490}">
          <x15:cacheHierarchy aggregatedColumn="16"/>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10"/>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4"/>
        </ext>
      </extLst>
    </cacheHierarchy>
    <cacheHierarchy uniqueName="[Measures].[Sum of profit1]" caption="Sum of profit1" measure="1" displayFolder="" measureGroup="Table1" count="0">
      <extLst>
        <ext xmlns:x15="http://schemas.microsoft.com/office/spreadsheetml/2010/11/main" uri="{B97F6D7D-B522-45F9-BDA1-12C45D357490}">
          <x15:cacheHierarchy aggregatedColumn="21"/>
        </ext>
      </extLst>
    </cacheHierarchy>
    <cacheHierarchy uniqueName="[Measures].[Total Units Sold]" caption="Total Units Sold" measure="1" displayFolder="" measureGroup="Table1" count="0"/>
    <cacheHierarchy uniqueName="[Measures].[Total Sales]" caption="Total Sales" measure="1" displayFolder="" measureGroup="Table1" count="0"/>
    <cacheHierarchy uniqueName="[Measures].[Total Discounts]" caption="Total Discounts" measure="1" displayFolder="" measureGroup="Table1" count="0"/>
    <cacheHierarchy uniqueName="[Measures].[Total COGS]" caption="Total COGS" measure="1" displayFolder="" measureGroup="Table1" count="0"/>
    <cacheHierarchy uniqueName="[Measures].[Total Loss]" caption="Total Loss" measure="1" displayFolder="" measureGroup="Table1" count="0"/>
    <cacheHierarchy uniqueName="[Measures].[Sales MoM]" caption="Sales MoM" measure="1" displayFolder="" measureGroup="Table1" count="0"/>
    <cacheHierarchy uniqueName="[Measures].[Units Sold MoM]" caption="Units Sold MoM" measure="1" displayFolder="" measureGroup="Table1" count="0"/>
    <cacheHierarchy uniqueName="[Measures].[Discounts MoM]" caption="Discounts MoM" measure="1" displayFolder="" measureGroup="Table1" count="0"/>
    <cacheHierarchy uniqueName="[Measures].[Loss MoM]" caption="Loss MoM" measure="1" displayFolder="" measureGroup="Table1" count="0"/>
    <cacheHierarchy uniqueName="[Measures].[Profit MoM]" caption="Profit MoM" measure="1" displayFolder="" measureGroup="Table1" count="0"/>
    <cacheHierarchy uniqueName="[Measures].[COGS MoM]" caption="COGS MoM" measure="1" displayFolder="" measureGroup="Table1" count="0"/>
    <cacheHierarchy uniqueName="[Measures].[Total Profit]" caption="Total Profi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6547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D75250-1969-43DE-819E-1BE081C0A28D}" name="PivotTable28" cacheId="1998" applyNumberFormats="0" applyBorderFormats="0" applyFontFormats="0" applyPatternFormats="0" applyAlignmentFormats="0" applyWidthHeightFormats="1" dataCaption="Values" tag="0e9e4d47-02dd-45fd-a9f0-fdbd48236754" updatedVersion="8" minRefreshableVersion="3" useAutoFormatting="1" subtotalHiddenItems="1" rowGrandTotals="0" colGrandTotals="0" itemPrintTitles="1" createdVersion="8" indent="0" outline="1" outlineData="1" multipleFieldFilters="0" chartFormat="10">
  <location ref="A73:B78"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i>
    <i>
      <x v="1"/>
    </i>
    <i>
      <x v="3"/>
    </i>
    <i>
      <x v="2"/>
    </i>
  </rowItems>
  <colItems count="1">
    <i/>
  </colItems>
  <dataFields count="1">
    <dataField fld="0" subtotal="count" baseField="0" baseItem="0"/>
  </dataFields>
  <formats count="1">
    <format dxfId="26">
      <pivotArea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2780A0-86E6-4B72-9C58-C4B62B0AD5DB}" name="PivotTable41" cacheId="2028" applyNumberFormats="0" applyBorderFormats="0" applyFontFormats="0" applyPatternFormats="0" applyAlignmentFormats="0" applyWidthHeightFormats="1" dataCaption="Values" tag="edea7455-cd91-4d3d-b1ae-70613132eeba" updatedVersion="8" minRefreshableVersion="3" useAutoFormatting="1" subtotalHiddenItems="1" rowGrandTotals="0" colGrandTotals="0" itemPrintTitles="1" createdVersion="8" indent="0" outline="1" outlineData="1" multipleFieldFilters="0">
  <location ref="BD3:B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st Of Goods" fld="0" subtotal="count" baseField="0" baseItem="0"/>
  </dataFields>
  <formats count="1">
    <format dxfId="27">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Cost Of Good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ABA93D-96AA-4063-8B47-76706D3E5003}" name="PivotTable35" cacheId="2010" applyNumberFormats="0" applyBorderFormats="0" applyFontFormats="0" applyPatternFormats="0" applyAlignmentFormats="0" applyWidthHeightFormats="1" dataCaption="Values" tag="d475144b-11e3-4dd6-837b-6f292f3cc3c5" updatedVersion="8" minRefreshableVersion="3" useAutoFormatting="1" subtotalHiddenItems="1" rowGrandTotals="0" colGrandTotals="0" itemPrintTitles="1" createdVersion="8" indent="0" outline="1" outlineData="1" multipleFieldFilters="0" chartFormat="11">
  <location ref="A113:B119"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5"/>
    </i>
    <i>
      <x v="4"/>
    </i>
    <i>
      <x v="1"/>
    </i>
    <i>
      <x v="2"/>
    </i>
    <i>
      <x v="3"/>
    </i>
  </rowItems>
  <colItems count="1">
    <i/>
  </colItems>
  <dataFields count="1">
    <dataField fld="0" subtotal="count" baseField="0" baseItem="0" numFmtId="168"/>
  </dataFields>
  <formats count="1">
    <format dxfId="28">
      <pivotArea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0B3C1-807A-4218-A676-FC2A851FDF9F}" name="PivotTable8" cacheId="663" applyNumberFormats="0" applyBorderFormats="0" applyFontFormats="0" applyPatternFormats="0" applyAlignmentFormats="0" applyWidthHeightFormats="1" dataCaption="Values" tag="50813aaa-321f-446c-9800-f8186987c63b" updatedVersion="8" minRefreshableVersion="3" useAutoFormatting="1" subtotalHiddenItems="1" rowGrandTotals="0" colGrandTotals="0" itemPrintTitles="1" createdVersion="8" indent="0" outline="1" outlineData="1" multipleFieldFilters="0" chartFormat="10">
  <location ref="M6:N18" firstHeaderRow="1" firstDataRow="1" firstDataCol="1"/>
  <pivotFields count="3">
    <pivotField axis="axisRow" allDrilled="1" subtotalTop="0" showAll="0" dataSourceSort="1" defaultSubtotal="0" defaultAttributeDrillState="1">
      <items count="12">
        <item n="Jan" x="0"/>
        <item n="Feb" x="1"/>
        <item n="Mar" x="2"/>
        <item n="Apr" x="3"/>
        <item x="4"/>
        <item n="Jun" x="5"/>
        <item n="Jul" x="6"/>
        <item n="Aug" x="7"/>
        <item n="Sep" x="8"/>
        <item n="Oct" x="9"/>
        <item n="Nov" x="10"/>
        <item n="Dec"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71"/>
  </dataFields>
  <formats count="1">
    <format dxfId="3">
      <pivotArea outline="0" collapsedLevelsAreSubtotals="1" fieldPosition="0"/>
    </format>
  </formats>
  <chartFormats count="2">
    <chartFormat chart="3"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5BA2DF-076D-49C4-9A44-2D1D076AE64C}" name="PivotTable4" cacheId="645" applyNumberFormats="0" applyBorderFormats="0" applyFontFormats="0" applyPatternFormats="0" applyAlignmentFormats="0" applyWidthHeightFormats="1" dataCaption="Values" tag="835f73f1-87d9-4656-ada0-285213b83e55" updatedVersion="8" minRefreshableVersion="3" useAutoFormatting="1" subtotalHiddenItems="1" rowGrandTotals="0" colGrandTotals="0" itemPrintTitles="1" createdVersion="8" indent="0" outline="1" outlineData="1" multipleFieldFilters="0" chartFormat="10">
  <location ref="G6:H18" firstHeaderRow="1" firstDataRow="1" firstDataCol="1"/>
  <pivotFields count="3">
    <pivotField axis="axisRow" allDrilled="1" subtotalTop="0" showAll="0" dataSourceSort="1" defaultSubtotal="0" defaultAttributeDrillState="1">
      <items count="12">
        <item n="Jan" x="0"/>
        <item n="Feb" x="1"/>
        <item n="Mar" x="2"/>
        <item n="Apr" x="3"/>
        <item x="4"/>
        <item n="Jun" x="5"/>
        <item n="Jul" x="6"/>
        <item n="Aug" x="7"/>
        <item n="Sep" x="8"/>
        <item n="Oct" x="9"/>
        <item n="Nov" x="10"/>
        <item n="Dec"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29">
      <pivotArea outline="0" collapsedLevelsAreSubtotals="1" fieldPosition="0"/>
    </format>
  </formats>
  <chartFormats count="2">
    <chartFormat chart="3"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E4C738-47BC-4769-A652-238A6E32A403}" name="PivotTable1" cacheId="1971" applyNumberFormats="0" applyBorderFormats="0" applyFontFormats="0" applyPatternFormats="0" applyAlignmentFormats="0" applyWidthHeightFormats="1" dataCaption="Values" tag="272e6969-fc38-4e53-9b85-a4cc0073f185" updatedVersion="8" minRefreshableVersion="3" useAutoFormatting="1" subtotalHiddenItems="1" rowGrandTotals="0" colGrandTotals="0" itemPrintTitles="1" createdVersion="8" indent="0" outline="1" outlineData="1" multipleFieldFilters="0" chartFormat="5">
  <location ref="A5:B1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i>
    <i>
      <x v="1"/>
    </i>
    <i>
      <x v="2"/>
    </i>
    <i>
      <x v="3"/>
    </i>
  </rowItems>
  <colItems count="1">
    <i/>
  </colItems>
  <dataFields count="1">
    <dataField fld="1" subtotal="count" baseField="0" baseItem="0" numFmtId="168"/>
  </dataFields>
  <formats count="1">
    <format dxfId="30">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C8F0F8-AD23-4288-A294-5F6419BE6D25}" name="PivotTable36" cacheId="2013" applyNumberFormats="0" applyBorderFormats="0" applyFontFormats="0" applyPatternFormats="0" applyAlignmentFormats="0" applyWidthHeightFormats="1" dataCaption="Values" tag="345abbc0-5c7c-4d17-8e70-a1e9632f5f45" updatedVersion="8" minRefreshableVersion="3" useAutoFormatting="1" subtotalHiddenItems="1" rowGrandTotals="0" colGrandTotals="0" itemPrintTitles="1" createdVersion="8" indent="0" outline="1" outlineData="1" multipleFieldFilters="0">
  <location ref="AZ3:AZ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Loss Generated" fld="0" subtotal="count" baseField="0" baseItem="0" numFmtId="171"/>
  </dataFields>
  <formats count="3">
    <format dxfId="32">
      <pivotArea type="all" dataOnly="0" outline="0" fieldPosition="0"/>
    </format>
    <format dxfId="31">
      <pivotArea dataOnly="0" labelOnly="1" outline="0" axis="axisValues" fieldPosition="0"/>
    </format>
    <format dxfId="0">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Loss Genera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5FC6CA-7C51-4E3A-B24F-04AEFF506B5C}" name="PivotTable9" cacheId="2034" applyNumberFormats="0" applyBorderFormats="0" applyFontFormats="0" applyPatternFormats="0" applyAlignmentFormats="0" applyWidthHeightFormats="1" dataCaption="Values" tag="48f85392-f294-4110-b8a3-748df5a3f8d1" updatedVersion="8" minRefreshableVersion="3" useAutoFormatting="1" subtotalHiddenItems="1" rowGrandTotals="0" colGrandTotals="0" itemPrintTitles="1" createdVersion="8" indent="0" outline="1" outlineData="1" multipleFieldFilters="0" chartFormat="5">
  <location ref="A45:B49" firstHeaderRow="1" firstDataRow="1" firstDataCol="1"/>
  <pivotFields count="3">
    <pivotField axis="axisRow" allDrilled="1" subtotalTop="0" showAll="0" defaultSubtotal="0" defaultAttributeDrillState="1">
      <items count="4">
        <item x="0"/>
        <item x="2"/>
        <item x="1"/>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formats count="1">
    <format dxfId="33">
      <pivotArea outline="0" collapsedLevelsAreSubtotals="1" fieldPosition="0"/>
    </format>
  </formats>
  <chartFormats count="5">
    <chartFormat chart="4" format="31" series="1">
      <pivotArea type="data" outline="0" fieldPosition="0">
        <references count="1">
          <reference field="4294967294" count="1" selected="0">
            <x v="0"/>
          </reference>
        </references>
      </pivotArea>
    </chartFormat>
    <chartFormat chart="4" format="32">
      <pivotArea type="data" outline="0" fieldPosition="0">
        <references count="2">
          <reference field="4294967294" count="1" selected="0">
            <x v="0"/>
          </reference>
          <reference field="0" count="1" selected="0">
            <x v="0"/>
          </reference>
        </references>
      </pivotArea>
    </chartFormat>
    <chartFormat chart="4" format="33">
      <pivotArea type="data" outline="0" fieldPosition="0">
        <references count="2">
          <reference field="4294967294" count="1" selected="0">
            <x v="0"/>
          </reference>
          <reference field="0" count="1" selected="0">
            <x v="1"/>
          </reference>
        </references>
      </pivotArea>
    </chartFormat>
    <chartFormat chart="4" format="34">
      <pivotArea type="data" outline="0" fieldPosition="0">
        <references count="2">
          <reference field="4294967294" count="1" selected="0">
            <x v="0"/>
          </reference>
          <reference field="0" count="1" selected="0">
            <x v="2"/>
          </reference>
        </references>
      </pivotArea>
    </chartFormat>
    <chartFormat chart="4" format="35">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7992CE-E8E0-4DED-9002-49D60A6ABAA1}" name="PivotTable40" cacheId="2025" applyNumberFormats="0" applyBorderFormats="0" applyFontFormats="0" applyPatternFormats="0" applyAlignmentFormats="0" applyWidthHeightFormats="1" dataCaption="Values" tag="aa6799fa-4a2f-4f93-bf40-4927b5f7cac2" updatedVersion="8" minRefreshableVersion="3" useAutoFormatting="1" subtotalHiddenItems="1" rowGrandTotals="0" colGrandTotals="0" itemPrintTitles="1" createdVersion="8" indent="0" outline="1" outlineData="1" multipleFieldFilters="0">
  <location ref="AV3:AV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1">
    <format dxfId="34">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207DFB-E034-4D9E-A9FE-AB19F0132271}" name="PivotTable7" cacheId="2031" applyNumberFormats="0" applyBorderFormats="0" applyFontFormats="0" applyPatternFormats="0" applyAlignmentFormats="0" applyWidthHeightFormats="1" dataCaption="Values" tag="02385377-f2ef-4c46-ad25-540ed1a402d8" updatedVersion="8" minRefreshableVersion="3" useAutoFormatting="1" subtotalHiddenItems="1" rowGrandTotals="0" colGrandTotals="0" itemPrintTitles="1" createdVersion="8" indent="0" outline="1" outlineData="1" multipleFieldFilters="0" chartFormat="6">
  <location ref="A37:B42"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1"/>
    </i>
    <i>
      <x v="4"/>
    </i>
    <i>
      <x v="2"/>
    </i>
  </rowItems>
  <colItems count="1">
    <i/>
  </colItems>
  <dataFields count="1">
    <dataField fld="1" subtotal="count" baseField="0" baseItem="0"/>
  </dataFields>
  <formats count="1">
    <format dxfId="35">
      <pivotArea outline="0" collapsedLevelsAreSubtotals="1" fieldPosition="0"/>
    </format>
  </formats>
  <chartFormats count="1">
    <chartFormat chart="4" format="8"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51DEFB-D63F-4A7E-B18D-75CFF590FB6A}" name="PivotTable10" cacheId="582" applyNumberFormats="0" applyBorderFormats="0" applyFontFormats="0" applyPatternFormats="0" applyAlignmentFormats="0" applyWidthHeightFormats="1" dataCaption="Values" tag="296d898d-4f28-4f47-8ce9-d64abbf1a2b6" updatedVersion="8" minRefreshableVersion="3" useAutoFormatting="1" subtotalHiddenItems="1" rowGrandTotals="0" colGrandTotals="0" itemPrintTitles="1" createdVersion="8" indent="0" outline="1" outlineData="1" multipleFieldFilters="0" chartFormat="10">
  <location ref="P6:Q18" firstHeaderRow="1" firstDataRow="1" firstDataCol="1"/>
  <pivotFields count="3">
    <pivotField axis="axisRow" allDrilled="1" subtotalTop="0" showAll="0" dataSourceSort="1" defaultSubtotal="0" defaultAttributeDrillState="1">
      <items count="12">
        <item n="Jan" x="0"/>
        <item n="Feb" x="1"/>
        <item n="Mar" x="2"/>
        <item n="Apr" x="3"/>
        <item x="4"/>
        <item n="Jun" x="5"/>
        <item n="Jul" x="6"/>
        <item n="Aug" x="7"/>
        <item n="Sep" x="8"/>
        <item n="Oct" x="9"/>
        <item n="Nov" x="10"/>
        <item n="Dec"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36">
      <pivotArea outline="0" collapsedLevelsAreSubtotals="1" fieldPosition="0"/>
    </format>
  </formats>
  <chartFormats count="2">
    <chartFormat chart="3" format="7"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116DFF-CA6E-4CB3-8E82-0F887449BE55}" name="PivotTable30" cacheId="2004" applyNumberFormats="0" applyBorderFormats="0" applyFontFormats="0" applyPatternFormats="0" applyAlignmentFormats="0" applyWidthHeightFormats="1" dataCaption="Values" tag="002dbb62-b87b-4995-a603-b142dfae4c16" updatedVersion="8" minRefreshableVersion="3" useAutoFormatting="1" subtotalHiddenItems="1" rowGrandTotals="0" colGrandTotals="0" itemPrintTitles="1" createdVersion="8" indent="0" outline="1" outlineData="1" multipleFieldFilters="0" chartFormat="10">
  <location ref="A82:B88"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i>
    <i>
      <x v="4"/>
    </i>
    <i>
      <x v="5"/>
    </i>
    <i>
      <x v="3"/>
    </i>
  </rowItems>
  <colItems count="1">
    <i/>
  </colItems>
  <dataFields count="1">
    <dataField fld="1" subtotal="count" baseField="0" baseItem="0"/>
  </dataFields>
  <formats count="1">
    <format dxfId="37">
      <pivotArea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49E51E2-D062-485F-95AD-E01F70997ED0}" name="PivotTable22" cacheId="1992" applyNumberFormats="0" applyBorderFormats="0" applyFontFormats="0" applyPatternFormats="0" applyAlignmentFormats="0" applyWidthHeightFormats="1" dataCaption="Values" tag="67ba6768-c56e-45bc-82c2-230d84d31f07" updatedVersion="8" minRefreshableVersion="3" useAutoFormatting="1" subtotalHiddenItems="1" rowGrandTotals="0" colGrandTotals="0" itemPrintTitles="1" createdVersion="8" indent="0" outline="1" outlineData="1" multipleFieldFilters="0" chartFormat="9">
  <location ref="A122:B127"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v="1"/>
    </i>
    <i>
      <x v="3"/>
    </i>
    <i>
      <x/>
    </i>
    <i>
      <x v="2"/>
    </i>
  </rowItems>
  <colItems count="1">
    <i/>
  </colItems>
  <dataFields count="1">
    <dataField fld="0" subtotal="count" baseField="0" baseItem="0" numFmtId="171"/>
  </dataFields>
  <formats count="1">
    <format dxfId="1">
      <pivotArea outline="0" collapsedLevelsAreSubtotals="1" fieldPosition="0"/>
    </format>
  </formats>
  <chartFormats count="1">
    <chartFormat chart="5" format="1"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7EE813-EAED-4526-AE4D-E94F5642E676}" name="PivotTable13" cacheId="2055" applyNumberFormats="0" applyBorderFormats="0" applyFontFormats="0" applyPatternFormats="0" applyAlignmentFormats="0" applyWidthHeightFormats="1" dataCaption="Values" tag="841a772f-9543-4e7a-94ee-96cce942d57f" updatedVersion="8" minRefreshableVersion="3" useAutoFormatting="1" subtotalHiddenItems="1" rowGrandTotals="0" colGrandTotals="0" itemPrintTitles="1" createdVersion="8" indent="0" outline="1" outlineData="1" multipleFieldFilters="0" chartFormat="2">
  <location ref="A52:B56" firstHeaderRow="1" firstDataRow="1" firstDataCol="1"/>
  <pivotFields count="2">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v="3"/>
    </i>
    <i>
      <x/>
    </i>
  </rowItems>
  <colItems count="1">
    <i/>
  </colItems>
  <dataFields count="1">
    <dataField fld="1" subtotal="count" baseField="0" baseItem="0" numFmtId="171"/>
  </dataFields>
  <formats count="1">
    <format dxfId="2">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18BEE6-5643-4566-ACA8-5C7DB02889B1}" name="PivotTable6" cacheId="657" applyNumberFormats="0" applyBorderFormats="0" applyFontFormats="0" applyPatternFormats="0" applyAlignmentFormats="0" applyWidthHeightFormats="1" dataCaption="Values" tag="9270d5fc-19a4-4ac9-9b79-518e325df04b" updatedVersion="8" minRefreshableVersion="3" useAutoFormatting="1" subtotalHiddenItems="1" rowGrandTotals="0" colGrandTotals="0" itemPrintTitles="1" createdVersion="8" indent="0" outline="1" outlineData="1" multipleFieldFilters="0" chartFormat="10">
  <location ref="J6:K18" firstHeaderRow="1" firstDataRow="1" firstDataCol="1"/>
  <pivotFields count="3">
    <pivotField axis="axisRow" allDrilled="1" subtotalTop="0" showAll="0" dataSourceSort="1" defaultSubtotal="0" defaultAttributeDrillState="1">
      <items count="12">
        <item n="Jan" x="0"/>
        <item n="Feb" x="1"/>
        <item n="Mar" x="2"/>
        <item n="Apr" x="3"/>
        <item x="4"/>
        <item n="Jun" x="5"/>
        <item n="Jul" x="6"/>
        <item n="Aug" x="7"/>
        <item n="Sep" x="8"/>
        <item n="Oct" x="9"/>
        <item n="Nov" x="10"/>
        <item n="Dec"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38">
      <pivotArea outline="0" collapsedLevelsAreSubtotals="1" fieldPosition="0"/>
    </format>
  </formats>
  <chartFormats count="2">
    <chartFormat chart="3"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178E26-C17F-4E16-9CE6-270769951411}" name="PivotTable17" cacheId="1983" applyNumberFormats="0" applyBorderFormats="0" applyFontFormats="0" applyPatternFormats="0" applyAlignmentFormats="0" applyWidthHeightFormats="1" dataCaption="Values" tag="aa6799fa-4a2f-4f93-bf40-4927b5f7cac2" updatedVersion="8" minRefreshableVersion="3" useAutoFormatting="1" subtotalHiddenItems="1" rowGrandTotals="0" colGrandTotals="0"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1">
    <format dxfId="39">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A569B6-B4E6-46C1-A0B1-ED4200BA0530}" name="PivotTable5" cacheId="654" applyNumberFormats="0" applyBorderFormats="0" applyFontFormats="0" applyPatternFormats="0" applyAlignmentFormats="0" applyWidthHeightFormats="1" dataCaption="Values" tag="33a053ee-68fb-4c98-8215-2ef71fe46edb" updatedVersion="8" minRefreshableVersion="3" useAutoFormatting="1" subtotalHiddenItems="1" rowGrandTotals="0" colGrandTotals="0" itemPrintTitles="1" createdVersion="8" indent="0" outline="1" outlineData="1" multipleFieldFilters="0" chartFormat="7">
  <location ref="A22:B34" firstHeaderRow="1" firstDataRow="1" firstDataCol="1"/>
  <pivotFields count="3">
    <pivotField dataField="1" subtotalTop="0" showAll="0" defaultSubtotal="0"/>
    <pivotField axis="axisRow" allDrilled="1" subtotalTop="0" showAll="0" defaultSubtotal="0" defaultAttributeDrillState="1">
      <items count="12">
        <item n="Jan" x="0"/>
        <item n="Feb" x="1"/>
        <item n="Mar" x="2"/>
        <item n="Apr" x="3"/>
        <item x="4"/>
        <item n="Jun" x="5"/>
        <item n="Jul" x="6"/>
        <item n="Aug" x="7"/>
        <item n="Sep" x="8"/>
        <item n="Oct" x="9"/>
        <item n="Nov" x="10"/>
        <item n="Dec"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8"/>
  </dataFields>
  <formats count="1">
    <format dxfId="40">
      <pivotArea outline="0" collapsedLevelsAreSubtotals="1" fieldPosition="0"/>
    </format>
  </formats>
  <chartFormats count="1">
    <chartFormat chart="4" format="8"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CCF1CBD-8A37-4CAD-94EF-C3CA1725057E}" name="PivotTable20" cacheId="1989" applyNumberFormats="0" applyBorderFormats="0" applyFontFormats="0" applyPatternFormats="0" applyAlignmentFormats="0" applyWidthHeightFormats="1" dataCaption="Values" tag="7f344497-38ec-484e-a212-b591be68a2de" updatedVersion="8" minRefreshableVersion="3" useAutoFormatting="1" subtotalHiddenItems="1" rowGrandTotals="0" colGrandTotals="0" itemPrintTitles="1" createdVersion="8"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1"/>
  </dataFields>
  <formats count="3">
    <format dxfId="42">
      <pivotArea type="all" dataOnly="0" outline="0" fieldPosition="0"/>
    </format>
    <format dxfId="41">
      <pivotArea dataOnly="0" labelOnly="1" outline="0" axis="axisValues" fieldPosition="0"/>
    </format>
    <format dxfId="4">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AAC9F5B-EA5F-4024-B350-4C31A8ED2D60}" name="PivotTable39" cacheId="2022" applyNumberFormats="0" applyBorderFormats="0" applyFontFormats="0" applyPatternFormats="0" applyAlignmentFormats="0" applyWidthHeightFormats="1" dataCaption="Values" tag="1bd49a06-4a4d-48de-85b5-cd8e72d19dd1" updatedVersion="8" minRefreshableVersion="3" useAutoFormatting="1" subtotalHiddenItems="1" rowGrandTotals="0" colGrandTotals="0" itemPrintTitles="1" createdVersion="8" indent="0" outline="1" outlineData="1" multipleFieldFilters="0">
  <location ref="AX3:AX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counts Gen" fld="0" subtotal="count" baseField="0" baseItem="0"/>
  </dataFields>
  <formats count="1">
    <format dxfId="43">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Discounts Ge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D1FC96B-D2B8-417A-AD81-93633AFF5D0A}" name="PivotTable34" cacheId="2007" applyNumberFormats="0" applyBorderFormats="0" applyFontFormats="0" applyPatternFormats="0" applyAlignmentFormats="0" applyWidthHeightFormats="1" dataCaption="Values" tag="800803b2-3f9a-4aac-bebe-4bdc349ad11b" updatedVersion="8" minRefreshableVersion="3" useAutoFormatting="1" subtotalHiddenItems="1" rowGrandTotals="0" colGrandTotals="0" itemPrintTitles="1" createdVersion="8" indent="0" outline="1" outlineData="1" multipleFieldFilters="0" chartFormat="10">
  <location ref="A106:C110" firstHeaderRow="0" firstDataRow="1" firstDataCol="1"/>
  <pivotFields count="4">
    <pivotField axis="axisRow" allDrilled="1" subtotalTop="0" showAll="0" defaultSubtotal="0" defaultAttributeDrillState="1">
      <items count="4">
        <item x="0"/>
        <item x="2"/>
        <item x="1"/>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fld="1" subtotal="count" baseField="0" baseItem="0"/>
    <dataField fld="2" subtotal="count" baseField="0" baseItem="0"/>
  </dataFields>
  <formats count="1">
    <format dxfId="44">
      <pivotArea outline="0" collapsedLevelsAreSubtotals="1" fieldPosition="0"/>
    </format>
  </formats>
  <chartFormats count="2">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67F5F47-9908-47DE-BF2E-5B0AC252953B}" name="PivotTable19" cacheId="1986" applyNumberFormats="0" applyBorderFormats="0" applyFontFormats="0" applyPatternFormats="0" applyAlignmentFormats="0" applyWidthHeightFormats="1" dataCaption="Values" tag="41aa3cb0-1a03-4d43-8a1e-91ec4e5d60d5" updatedVersion="8" minRefreshableVersion="3" useAutoFormatting="1" subtotalHiddenItems="1" rowGrandTotals="0" colGrandTotals="0"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5">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9270EC4-7B94-4C74-B55A-2729AF3A30C6}" name="PivotTable16" cacheId="1980" applyNumberFormats="0" applyBorderFormats="0" applyFontFormats="0" applyPatternFormats="0" applyAlignmentFormats="0" applyWidthHeightFormats="1" dataCaption="Values" tag="95e42f71-5132-458e-9797-a3010206d762" updatedVersion="8" minRefreshableVersion="3" useAutoFormatting="1" subtotalHiddenItems="1" rowGrandTotals="0" colGrandTotals="0"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6">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2044E45-D2DB-410F-B0F2-67A4BF59C9F4}" name="PivotTable26" cacheId="1995" applyNumberFormats="0" applyBorderFormats="0" applyFontFormats="0" applyPatternFormats="0" applyAlignmentFormats="0" applyWidthHeightFormats="1" dataCaption="Values" tag="bf9beab2-4cf6-4263-a066-dc3b8a5a8644" updatedVersion="8" minRefreshableVersion="3" useAutoFormatting="1" subtotalHiddenItems="1" rowGrandTotals="0" colGrandTotals="0" itemPrintTitles="1" createdVersion="8" indent="0" outline="1" outlineData="1" multipleFieldFilters="0">
  <location ref="L2:L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7">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22A79BF-5B54-411A-972F-0B1E5CF3ACE2}" name="PivotTable3" cacheId="2001" applyNumberFormats="0" applyBorderFormats="0" applyFontFormats="0" applyPatternFormats="0" applyAlignmentFormats="0" applyWidthHeightFormats="1" dataCaption="Values" tag="8ceb194d-8471-4fc7-a12b-87f1a05d8d27" updatedVersion="8" minRefreshableVersion="3" useAutoFormatting="1" subtotalHiddenItems="1" rowGrandTotals="0" colGrandTotals="0" itemPrintTitles="1" createdVersion="8" indent="0" outline="1" outlineData="1" multipleFieldFilters="0" chartFormat="8">
  <location ref="A13:B19"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i>
    <i>
      <x v="4"/>
    </i>
    <i>
      <x v="5"/>
    </i>
    <i>
      <x v="3"/>
    </i>
  </rowItems>
  <colItems count="1">
    <i/>
  </colItems>
  <dataFields count="1">
    <dataField fld="1" subtotal="count" baseField="0" baseItem="0"/>
  </dataFields>
  <formats count="1">
    <format dxfId="6">
      <pivotArea outline="0" collapsedLevelsAreSubtotals="1" fieldPosition="0"/>
    </format>
  </formats>
  <chartFormats count="1">
    <chartFormat chart="6" format="5"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11C36DE-C09D-48BF-833E-D7CC19786D1F}" name="PivotTable11" cacheId="585" applyNumberFormats="0" applyBorderFormats="0" applyFontFormats="0" applyPatternFormats="0" applyAlignmentFormats="0" applyWidthHeightFormats="1" dataCaption="Values" tag="a21b1c81-63d0-479b-a70d-805c0fa24e4f" updatedVersion="8" minRefreshableVersion="3" useAutoFormatting="1" subtotalHiddenItems="1" rowGrandTotals="0" colGrandTotals="0" itemPrintTitles="1" createdVersion="8" indent="0" outline="1" outlineData="1" multipleFieldFilters="0" chartFormat="10">
  <location ref="S6:T18" firstHeaderRow="1" firstDataRow="1" firstDataCol="1"/>
  <pivotFields count="3">
    <pivotField axis="axisRow" allDrilled="1" subtotalTop="0" showAll="0" dataSourceSort="1" defaultSubtotal="0" defaultAttributeDrillState="1">
      <items count="12">
        <item n="Jan" x="0"/>
        <item n="Feb" x="1"/>
        <item n="Mar" x="2"/>
        <item n="Apr" x="3"/>
        <item x="4"/>
        <item n="Jun" x="5"/>
        <item n="Jul" x="6"/>
        <item n="Aug" x="7"/>
        <item n="Sep" x="8"/>
        <item n="Oct" x="9"/>
        <item n="Nov" x="10"/>
        <item n="Dec"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48">
      <pivotArea outline="0" collapsedLevelsAreSubtotals="1" fieldPosition="0"/>
    </format>
  </formats>
  <chartFormats count="2">
    <chartFormat chart="3"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B0C9AEC-F298-49EF-9DCC-3A917BEFDC7F}" name="PivotTable38" cacheId="2019" applyNumberFormats="0" applyBorderFormats="0" applyFontFormats="0" applyPatternFormats="0" applyAlignmentFormats="0" applyWidthHeightFormats="1" dataCaption="Values" tag="58fd60c0-8826-4c2e-973f-e2bc72f71a38" updatedVersion="8" minRefreshableVersion="3" useAutoFormatting="1" subtotalHiddenItems="1" rowGrandTotals="0" colGrandTotals="0" itemPrintTitles="1" createdVersion="8" indent="0" outline="1" outlineData="1" multipleFieldFilters="0">
  <location ref="AT3:AT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Generated" fld="0" subtotal="count" baseField="0" baseItem="0" numFmtId="168"/>
  </dataFields>
  <formats count="1">
    <format dxfId="49">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Sales Genera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3A06036-F4C6-4232-A9D4-FFB380B9F5FB}" name="PivotTable2" cacheId="603" applyNumberFormats="0" applyBorderFormats="0" applyFontFormats="0" applyPatternFormats="0" applyAlignmentFormats="0" applyWidthHeightFormats="1" dataCaption="Values" tag="c66a6f46-147f-4c38-b1f5-35e84c9481ac" updatedVersion="8" minRefreshableVersion="3" useAutoFormatting="1" subtotalHiddenItems="1" rowGrandTotals="0" colGrandTotals="0" itemPrintTitles="1" createdVersion="8" indent="0" outline="1" outlineData="1" multipleFieldFilters="0" chartFormat="10">
  <location ref="D6:E18" firstHeaderRow="1" firstDataRow="1" firstDataCol="1"/>
  <pivotFields count="3">
    <pivotField dataField="1" subtotalTop="0" showAll="0" defaultSubtotal="0"/>
    <pivotField axis="axisRow" allDrilled="1" subtotalTop="0" showAll="0" dataSourceSort="1" defaultSubtotal="0" defaultAttributeDrillState="1">
      <items count="12">
        <item n="Jan" x="0"/>
        <item n="Feb" x="1"/>
        <item n="Mar" x="2"/>
        <item n="Apr" x="3"/>
        <item x="4"/>
        <item n="Jun" x="5"/>
        <item n="Jul" x="6"/>
        <item n="Aug" x="7"/>
        <item n="Sep" x="8"/>
        <item n="Oct" x="9"/>
        <item n="Nov" x="10"/>
        <item n="Dec"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8"/>
  </dataFields>
  <formats count="1">
    <format dxfId="50">
      <pivotArea outline="0" collapsedLevelsAreSubtotals="1" fieldPosition="0"/>
    </format>
  </formats>
  <chartFormats count="2">
    <chartFormat chart="3"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B0C4841-DAB4-4B21-A54A-52A8062430DE}" name="PivotTable25" cacheId="1968" applyNumberFormats="0" applyBorderFormats="0" applyFontFormats="0" applyPatternFormats="0" applyAlignmentFormats="0" applyWidthHeightFormats="1" dataCaption="Values" tag="c9d70979-1d4b-4d1f-b372-2cc75b55e1ff" updatedVersion="8" minRefreshableVersion="3" useAutoFormatting="1" subtotalHiddenItems="1" rowGrandTotals="0" colGrandTotals="0" itemPrintTitles="1" createdVersion="8" indent="0" outline="1" outlineData="1" multipleFieldFilters="0">
  <location ref="ER25:EW2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name="US MoM" fld="1" subtotal="count" baseField="0" baseItem="0"/>
    <dataField name="D MoM" fld="2" subtotal="count" baseField="0" baseItem="0"/>
    <dataField name="L MoM" fld="3" subtotal="count" baseField="0" baseItem="0"/>
    <dataField fld="4" subtotal="count" baseField="0" baseItem="0"/>
    <dataField fld="5" subtotal="count" baseField="0" baseItem="0"/>
  </dataFields>
  <formats count="1">
    <format dxfId="5">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US MoM"/>
    <pivotHierarchy dragToRow="0" dragToCol="0" dragToPage="0" dragToData="1" caption="D MoM"/>
    <pivotHierarchy dragToRow="0" dragToCol="0" dragToPage="0" dragToData="1" caption="L MoM"/>
    <pivotHierarchy dragToRow="0" dragToCol="0" dragToPage="0" dragToData="1" caption="P Mo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C3E0B69-200B-4DEC-A85D-4564FB0F1737}" name="PivotTable15" cacheId="1977" applyNumberFormats="0" applyBorderFormats="0" applyFontFormats="0" applyPatternFormats="0" applyAlignmentFormats="0" applyWidthHeightFormats="1" dataCaption="Values" tag="68b17adb-8a3d-43f5-965d-897cda75453c" updatedVersion="8" minRefreshableVersion="3" useAutoFormatting="1" subtotalHiddenItems="1" rowGrandTotals="0" colGrandTotals="0"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1">
    <format dxfId="51">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0C001BB-B342-4CD8-BA0F-38DF555040E9}" name="PivotTable37" cacheId="2016" applyNumberFormats="0" applyBorderFormats="0" applyFontFormats="0" applyPatternFormats="0" applyAlignmentFormats="0" applyWidthHeightFormats="1" dataCaption="Values" tag="943c5b55-f2ff-46a5-8208-d9f0d6dbc33d" updatedVersion="8" minRefreshableVersion="3" useAutoFormatting="1" subtotalHiddenItems="1" rowGrandTotals="0" colGrandTotals="0" itemPrintTitles="1" createdVersion="8" indent="0" outline="1" outlineData="1" multipleFieldFilters="0">
  <location ref="BB3:B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Generated" fld="0" subtotal="count" baseField="0" baseItem="0"/>
  </dataFields>
  <formats count="1">
    <format dxfId="52">
      <pivotArea outline="0" collapsedLevelsAreSubtotals="1" fieldPosition="0"/>
    </format>
  </formats>
  <pivotHierarchies count="45">
    <pivotHierarchy dragToData="1"/>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Profit Generated"/>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v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54D5996-8CA6-4117-A76A-A48E6255D92B}" name="PivotTable32" cacheId="624" applyNumberFormats="0" applyBorderFormats="0" applyFontFormats="0" applyPatternFormats="0" applyAlignmentFormats="0" applyWidthHeightFormats="1" dataCaption="Values" tag="ab7a888d-3056-43b0-b788-4ff479ccdfad" updatedVersion="8" minRefreshableVersion="3" useAutoFormatting="1" subtotalHiddenItems="1" rowGrandTotals="0" colGrandTotals="0" itemPrintTitles="1" createdVersion="8" indent="0" outline="1" outlineData="1" multipleFieldFilters="0" chartFormat="10">
  <location ref="A91:B103" firstHeaderRow="1" firstDataRow="1" firstDataCol="1"/>
  <pivotFields count="3">
    <pivotField axis="axisRow" allDrilled="1" subtotalTop="0" showAll="0" dataSourceSort="1" defaultSubtotal="0" defaultAttributeDrillState="1">
      <items count="12">
        <item n="Jan" x="0"/>
        <item n="Feb" x="1"/>
        <item n="Mar" x="2"/>
        <item n="Apr" x="3"/>
        <item x="4"/>
        <item n="Jun" x="5"/>
        <item n="Jul" x="6"/>
        <item n="Aug" x="7"/>
        <item n="Sep" x="8"/>
        <item n="Oct" x="9"/>
        <item n="Nov" x="10"/>
        <item n="Dec"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53">
      <pivotArea outline="0" collapsedLevelsAreSubtotals="1" fieldPosition="0"/>
    </format>
  </formats>
  <chartFormats count="1">
    <chartFormat chart="9" format="10"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F1CA2E-E22B-4298-929B-771BEA3C56DC}" sourceName="[Calendar].[Month]">
  <pivotTables>
    <pivotTable tabId="3" name="PivotTable25"/>
    <pivotTable tabId="3" name="PivotTable1"/>
    <pivotTable tabId="3" name="PivotTable13"/>
    <pivotTable tabId="3" name="PivotTable15"/>
    <pivotTable tabId="3" name="PivotTable16"/>
    <pivotTable tabId="3" name="PivotTable17"/>
    <pivotTable tabId="3" name="PivotTable19"/>
    <pivotTable tabId="3" name="PivotTable20"/>
    <pivotTable tabId="3" name="PivotTable22"/>
    <pivotTable tabId="3" name="PivotTable26"/>
    <pivotTable tabId="3" name="PivotTable28"/>
    <pivotTable tabId="3" name="PivotTable3"/>
    <pivotTable tabId="3" name="PivotTable30"/>
    <pivotTable tabId="3" name="PivotTable34"/>
    <pivotTable tabId="3" name="PivotTable35"/>
    <pivotTable tabId="3" name="PivotTable36"/>
    <pivotTable tabId="3" name="PivotTable37"/>
    <pivotTable tabId="3" name="PivotTable38"/>
    <pivotTable tabId="3" name="PivotTable39"/>
    <pivotTable tabId="3" name="PivotTable40"/>
    <pivotTable tabId="3" name="PivotTable41"/>
    <pivotTable tabId="3" name="PivotTable7"/>
    <pivotTable tabId="3" name="PivotTable9"/>
  </pivotTables>
  <data>
    <olap pivotCacheId="1506547094">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2A1FC30-EC2E-43F1-BC79-34309991C67D}" sourceName="[Table1].[Country]">
  <pivotTables>
    <pivotTable tabId="3" name="PivotTable3"/>
    <pivotTable tabId="3" name="PivotTable10"/>
    <pivotTable tabId="3" name="PivotTable11"/>
    <pivotTable tabId="3" name="PivotTable13"/>
    <pivotTable tabId="3" name="PivotTable15"/>
    <pivotTable tabId="3" name="PivotTable16"/>
    <pivotTable tabId="3" name="PivotTable17"/>
    <pivotTable tabId="3" name="PivotTable19"/>
    <pivotTable tabId="3" name="PivotTable2"/>
    <pivotTable tabId="3" name="PivotTable20"/>
    <pivotTable tabId="3" name="PivotTable22"/>
    <pivotTable tabId="3" name="PivotTable25"/>
    <pivotTable tabId="3" name="PivotTable26"/>
    <pivotTable tabId="3" name="PivotTable28"/>
    <pivotTable tabId="3" name="PivotTable30"/>
    <pivotTable tabId="3" name="PivotTable32"/>
    <pivotTable tabId="3" name="PivotTable34"/>
    <pivotTable tabId="3" name="PivotTable35"/>
    <pivotTable tabId="3" name="PivotTable36"/>
    <pivotTable tabId="3" name="PivotTable37"/>
    <pivotTable tabId="3" name="PivotTable38"/>
    <pivotTable tabId="3" name="PivotTable39"/>
    <pivotTable tabId="3" name="PivotTable4"/>
    <pivotTable tabId="3" name="PivotTable40"/>
    <pivotTable tabId="3" name="PivotTable41"/>
    <pivotTable tabId="3" name="PivotTable5"/>
    <pivotTable tabId="3" name="PivotTable6"/>
    <pivotTable tabId="3" name="PivotTable7"/>
    <pivotTable tabId="3" name="PivotTable8"/>
    <pivotTable tabId="3" name="PivotTable9"/>
  </pivotTables>
  <data>
    <olap pivotCacheId="1506547094">
      <levels count="2">
        <level uniqueName="[Table1].[Country].[(All)]" sourceCaption="(All)" count="0"/>
        <level uniqueName="[Table1].[Country].[Country]" sourceCaption="Country" count="5">
          <ranges>
            <range startItem="0">
              <i n="[Table1].[Country].&amp;[Canada]" c="Canada"/>
              <i n="[Table1].[Country].&amp;[France]" c="France"/>
              <i n="[Table1].[Country].&amp;[Germany]" c="Germany"/>
              <i n="[Table1].[Country].&amp;[Mexico]" c="Mexico"/>
              <i n="[Table1].[Country].&amp;[USA]" c="USA"/>
            </range>
          </ranges>
        </level>
      </levels>
      <selections count="1">
        <selection n="[Table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FDF0E1D6-C6F0-4529-B584-DEBF198C32DC}" cache="Slicer_Month" caption="Month" level="1" style="Slicer Style 1"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8632D43-7F0D-488A-AD86-A5BD4ABAC0FD}" cache="Slicer_Month" caption="Month" level="1" style="Slicer Style 1" rowHeight="457200"/>
  <slicer name="Country" xr10:uid="{5097A84A-F99D-4503-A545-A0E61E955901}" cache="Slicer_Country" caption="Country" level="1" style="Slicer Style 1"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A228D0F-62AE-4603-829D-A8160A667A82}" cache="Slicer_Month" caption="Month" level="1" style="Slicer Style 1" rowHeight="457200"/>
  <slicer name="Country 1" xr10:uid="{4BFD8E22-D703-4063-B41C-90DC15DDDD3F}" cache="Slicer_Country" caption="Country" level="1" style="Slicer Style 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A8730D-3A59-4EC4-AA7A-8A31967FB0D6}" name="Table1" displayName="Table1" ref="A1:P701" totalsRowShown="0" headerRowDxfId="25" dataDxfId="24">
  <autoFilter ref="A1:P701" xr:uid="{DBA8730D-3A59-4EC4-AA7A-8A31967FB0D6}"/>
  <tableColumns count="16">
    <tableColumn id="1" xr3:uid="{5363EA04-2868-4B31-A504-A6F82DD295FC}" name="Segment" dataDxfId="23"/>
    <tableColumn id="2" xr3:uid="{EDA7E449-1410-4FC8-86D9-44C74DD14412}" name="Country" dataDxfId="22"/>
    <tableColumn id="3" xr3:uid="{1989E8A3-7281-4884-B0F1-D07F60202C06}" name="Product" dataDxfId="21"/>
    <tableColumn id="4" xr3:uid="{C81F3F02-0108-4DB5-AB2A-8E7C1C9B5ABC}" name="Discount Band" dataDxfId="20"/>
    <tableColumn id="5" xr3:uid="{0CD54734-A194-4B34-A71F-42815C3AB334}" name="Units Sold" dataDxfId="19" dataCellStyle="Comma"/>
    <tableColumn id="6" xr3:uid="{CAEACB0D-762F-4E69-84BC-2E2AA04A206F}" name="Manufacturing Price" dataDxfId="18"/>
    <tableColumn id="7" xr3:uid="{80DB1A01-E91A-4D01-BCFB-B322ACA936AC}" name="Sale Price" dataDxfId="17"/>
    <tableColumn id="18" xr3:uid="{EBC91B7F-C7A2-42AF-B71C-56F515D185E5}" name="Gross Sales" dataDxfId="16"/>
    <tableColumn id="9" xr3:uid="{96F1C678-0466-4E24-8274-06559085A77D}" name="Discounts" dataDxfId="15"/>
    <tableColumn id="10" xr3:uid="{AD8ABF02-4D6B-4AA4-9A3F-8CD6B1A24D13}" name="sales" dataDxfId="14"/>
    <tableColumn id="20" xr3:uid="{2590C0D6-F0FB-4131-9459-296897FAB6A7}" name="clean_cogs" dataDxfId="13">
      <calculatedColumnFormula>E2*F2</calculatedColumnFormula>
    </tableColumn>
    <tableColumn id="11" xr3:uid="{30265AD9-247F-4DC3-932D-9C03F544AAA3}" name="COGS" dataDxfId="12"/>
    <tableColumn id="21" xr3:uid="{58FDD35D-B1F9-4BC1-B52E-0CF532E8877E}" name="profit/loss" dataDxfId="11" dataCellStyle="Currency">
      <calculatedColumnFormula>J2-K2</calculatedColumnFormula>
    </tableColumn>
    <tableColumn id="8" xr3:uid="{1C672AA4-9E88-4CFC-8E26-DE96B1190A1E}" name="profit" dataDxfId="10" dataCellStyle="Currency">
      <calculatedColumnFormula>IF(M2&gt;0,M2,0)</calculatedColumnFormula>
    </tableColumn>
    <tableColumn id="23" xr3:uid="{DC2F4503-7E60-4001-AC19-02149958251F}" name="loss" dataDxfId="9" dataCellStyle="Currency">
      <calculatedColumnFormula>IF(M2&lt;0,M2,0)</calculatedColumnFormula>
    </tableColumn>
    <tableColumn id="13" xr3:uid="{184FDF56-4A69-4A10-83B0-008AE81FCD4C}" name="Date" dataDxfId="8"/>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8150-3F98-4452-BC46-F7F747D75B3A}">
  <dimension ref="A1:P701"/>
  <sheetViews>
    <sheetView workbookViewId="0">
      <selection activeCell="E14" sqref="E14"/>
    </sheetView>
  </sheetViews>
  <sheetFormatPr defaultRowHeight="14.4" x14ac:dyDescent="0.3"/>
  <cols>
    <col min="1" max="1" width="14.88671875" bestFit="1" customWidth="1"/>
    <col min="4" max="4" width="12.6640625" bestFit="1" customWidth="1"/>
    <col min="6" max="6" width="17.5546875" bestFit="1" customWidth="1"/>
    <col min="7" max="7" width="8.77734375" bestFit="1" customWidth="1"/>
    <col min="8" max="8" width="10.44140625" bestFit="1" customWidth="1"/>
    <col min="9" max="9" width="10" bestFit="1" customWidth="1"/>
    <col min="10" max="10" width="12" bestFit="1" customWidth="1"/>
    <col min="11" max="11" width="9" bestFit="1" customWidth="1"/>
    <col min="12" max="12" width="11.109375" bestFit="1" customWidth="1"/>
    <col min="13" max="13" width="9.5546875" bestFit="1" customWidth="1"/>
    <col min="14" max="14" width="13.5546875" bestFit="1" customWidth="1"/>
    <col min="15" max="15" width="11.77734375" bestFit="1" customWidth="1"/>
    <col min="16" max="16" width="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1" t="s">
        <v>16</v>
      </c>
      <c r="B2" s="1" t="s">
        <v>17</v>
      </c>
      <c r="C2" s="1" t="s">
        <v>18</v>
      </c>
      <c r="D2" s="1" t="s">
        <v>19</v>
      </c>
      <c r="E2" s="1">
        <v>1513</v>
      </c>
      <c r="F2" s="2">
        <v>3</v>
      </c>
      <c r="G2" s="3">
        <v>350</v>
      </c>
      <c r="H2" s="3">
        <v>529550</v>
      </c>
      <c r="I2" s="1">
        <v>0</v>
      </c>
      <c r="J2" s="3">
        <v>529550</v>
      </c>
      <c r="K2" s="3">
        <v>393380</v>
      </c>
      <c r="L2" s="3">
        <v>136170</v>
      </c>
      <c r="M2" s="4">
        <v>41974</v>
      </c>
      <c r="N2" s="5">
        <v>12</v>
      </c>
      <c r="O2" s="1" t="s">
        <v>20</v>
      </c>
      <c r="P2" s="5">
        <v>2014</v>
      </c>
    </row>
    <row r="3" spans="1:16" x14ac:dyDescent="0.3">
      <c r="A3" s="1" t="s">
        <v>16</v>
      </c>
      <c r="B3" s="1" t="s">
        <v>17</v>
      </c>
      <c r="C3" s="1" t="s">
        <v>21</v>
      </c>
      <c r="D3" s="1" t="s">
        <v>19</v>
      </c>
      <c r="E3" s="1">
        <v>1006</v>
      </c>
      <c r="F3" s="2">
        <v>10</v>
      </c>
      <c r="G3" s="3">
        <v>350</v>
      </c>
      <c r="H3" s="3">
        <v>352100</v>
      </c>
      <c r="I3" s="1">
        <v>0</v>
      </c>
      <c r="J3" s="3">
        <v>352100</v>
      </c>
      <c r="K3" s="3">
        <v>261560</v>
      </c>
      <c r="L3" s="3">
        <v>90540</v>
      </c>
      <c r="M3" s="4">
        <v>41791</v>
      </c>
      <c r="N3" s="5">
        <v>6</v>
      </c>
      <c r="O3" s="1" t="s">
        <v>22</v>
      </c>
      <c r="P3" s="5">
        <v>2014</v>
      </c>
    </row>
    <row r="4" spans="1:16" x14ac:dyDescent="0.3">
      <c r="A4" s="1" t="s">
        <v>16</v>
      </c>
      <c r="B4" s="1" t="s">
        <v>23</v>
      </c>
      <c r="C4" s="1" t="s">
        <v>21</v>
      </c>
      <c r="D4" s="1" t="s">
        <v>19</v>
      </c>
      <c r="E4" s="1">
        <v>1725</v>
      </c>
      <c r="F4" s="2">
        <v>10</v>
      </c>
      <c r="G4" s="3">
        <v>350</v>
      </c>
      <c r="H4" s="3">
        <v>603750</v>
      </c>
      <c r="I4" s="1">
        <v>0</v>
      </c>
      <c r="J4" s="3">
        <v>603750</v>
      </c>
      <c r="K4" s="3">
        <v>448500</v>
      </c>
      <c r="L4" s="3">
        <v>155250</v>
      </c>
      <c r="M4" s="4">
        <v>41579</v>
      </c>
      <c r="N4" s="5">
        <v>11</v>
      </c>
      <c r="O4" s="1" t="s">
        <v>24</v>
      </c>
      <c r="P4" s="5">
        <v>2013</v>
      </c>
    </row>
    <row r="5" spans="1:16" x14ac:dyDescent="0.3">
      <c r="A5" s="1" t="s">
        <v>16</v>
      </c>
      <c r="B5" s="1" t="s">
        <v>17</v>
      </c>
      <c r="C5" s="1" t="s">
        <v>21</v>
      </c>
      <c r="D5" s="1" t="s">
        <v>19</v>
      </c>
      <c r="E5" s="1">
        <v>1513</v>
      </c>
      <c r="F5" s="2">
        <v>10</v>
      </c>
      <c r="G5" s="3">
        <v>350</v>
      </c>
      <c r="H5" s="3">
        <v>529550</v>
      </c>
      <c r="I5" s="1">
        <v>0</v>
      </c>
      <c r="J5" s="3">
        <v>529550</v>
      </c>
      <c r="K5" s="3">
        <v>393380</v>
      </c>
      <c r="L5" s="3">
        <v>136170</v>
      </c>
      <c r="M5" s="4">
        <v>41974</v>
      </c>
      <c r="N5" s="5">
        <v>12</v>
      </c>
      <c r="O5" s="1" t="s">
        <v>20</v>
      </c>
      <c r="P5" s="5">
        <v>2014</v>
      </c>
    </row>
    <row r="6" spans="1:16" x14ac:dyDescent="0.3">
      <c r="A6" s="1" t="s">
        <v>16</v>
      </c>
      <c r="B6" s="1" t="s">
        <v>17</v>
      </c>
      <c r="C6" s="1" t="s">
        <v>25</v>
      </c>
      <c r="D6" s="1" t="s">
        <v>19</v>
      </c>
      <c r="E6" s="1">
        <v>1006</v>
      </c>
      <c r="F6" s="2">
        <v>120</v>
      </c>
      <c r="G6" s="3">
        <v>350</v>
      </c>
      <c r="H6" s="3">
        <v>352100</v>
      </c>
      <c r="I6" s="1">
        <v>0</v>
      </c>
      <c r="J6" s="3">
        <v>352100</v>
      </c>
      <c r="K6" s="3">
        <v>261560</v>
      </c>
      <c r="L6" s="3">
        <v>90540</v>
      </c>
      <c r="M6" s="4">
        <v>41791</v>
      </c>
      <c r="N6" s="5">
        <v>6</v>
      </c>
      <c r="O6" s="1" t="s">
        <v>22</v>
      </c>
      <c r="P6" s="5">
        <v>2014</v>
      </c>
    </row>
    <row r="7" spans="1:16" x14ac:dyDescent="0.3">
      <c r="A7" s="1" t="s">
        <v>16</v>
      </c>
      <c r="B7" s="1" t="s">
        <v>26</v>
      </c>
      <c r="C7" s="1" t="s">
        <v>27</v>
      </c>
      <c r="D7" s="1" t="s">
        <v>19</v>
      </c>
      <c r="E7" s="1">
        <v>1527</v>
      </c>
      <c r="F7" s="2">
        <v>250</v>
      </c>
      <c r="G7" s="3">
        <v>350</v>
      </c>
      <c r="H7" s="3">
        <v>534450</v>
      </c>
      <c r="I7" s="1">
        <v>0</v>
      </c>
      <c r="J7" s="3">
        <v>534450</v>
      </c>
      <c r="K7" s="3">
        <v>397020</v>
      </c>
      <c r="L7" s="3">
        <v>137430</v>
      </c>
      <c r="M7" s="4">
        <v>41518</v>
      </c>
      <c r="N7" s="5">
        <v>9</v>
      </c>
      <c r="O7" s="1" t="s">
        <v>28</v>
      </c>
      <c r="P7" s="5">
        <v>2013</v>
      </c>
    </row>
    <row r="8" spans="1:16" x14ac:dyDescent="0.3">
      <c r="A8" s="1" t="s">
        <v>16</v>
      </c>
      <c r="B8" s="1" t="s">
        <v>26</v>
      </c>
      <c r="C8" s="1" t="s">
        <v>29</v>
      </c>
      <c r="D8" s="1" t="s">
        <v>19</v>
      </c>
      <c r="E8" s="1">
        <v>2750</v>
      </c>
      <c r="F8" s="2">
        <v>260</v>
      </c>
      <c r="G8" s="3">
        <v>350</v>
      </c>
      <c r="H8" s="3">
        <v>962500</v>
      </c>
      <c r="I8" s="1">
        <v>0</v>
      </c>
      <c r="J8" s="3">
        <v>962500</v>
      </c>
      <c r="K8" s="3">
        <v>715000</v>
      </c>
      <c r="L8" s="3">
        <v>247500</v>
      </c>
      <c r="M8" s="4">
        <v>41671</v>
      </c>
      <c r="N8" s="5">
        <v>2</v>
      </c>
      <c r="O8" s="1" t="s">
        <v>30</v>
      </c>
      <c r="P8" s="5">
        <v>2014</v>
      </c>
    </row>
    <row r="9" spans="1:16" x14ac:dyDescent="0.3">
      <c r="A9" s="1" t="s">
        <v>16</v>
      </c>
      <c r="B9" s="1" t="s">
        <v>31</v>
      </c>
      <c r="C9" s="1" t="s">
        <v>18</v>
      </c>
      <c r="D9" s="1" t="s">
        <v>32</v>
      </c>
      <c r="E9" s="1">
        <v>1210</v>
      </c>
      <c r="F9" s="2">
        <v>3</v>
      </c>
      <c r="G9" s="3">
        <v>350</v>
      </c>
      <c r="H9" s="3">
        <v>423500</v>
      </c>
      <c r="I9" s="1">
        <v>4235</v>
      </c>
      <c r="J9" s="3">
        <v>419265</v>
      </c>
      <c r="K9" s="3">
        <v>314600</v>
      </c>
      <c r="L9" s="3">
        <v>104665</v>
      </c>
      <c r="M9" s="4">
        <v>41699</v>
      </c>
      <c r="N9" s="5">
        <v>3</v>
      </c>
      <c r="O9" s="1" t="s">
        <v>33</v>
      </c>
      <c r="P9" s="5">
        <v>2014</v>
      </c>
    </row>
    <row r="10" spans="1:16" x14ac:dyDescent="0.3">
      <c r="A10" s="1" t="s">
        <v>16</v>
      </c>
      <c r="B10" s="1" t="s">
        <v>31</v>
      </c>
      <c r="C10" s="1" t="s">
        <v>18</v>
      </c>
      <c r="D10" s="1" t="s">
        <v>32</v>
      </c>
      <c r="E10" s="1">
        <v>1397</v>
      </c>
      <c r="F10" s="2">
        <v>3</v>
      </c>
      <c r="G10" s="3">
        <v>350</v>
      </c>
      <c r="H10" s="3">
        <v>488950</v>
      </c>
      <c r="I10" s="1">
        <v>4889.5</v>
      </c>
      <c r="J10" s="3">
        <v>484060.5</v>
      </c>
      <c r="K10" s="3">
        <v>363220</v>
      </c>
      <c r="L10" s="3">
        <v>120840.5</v>
      </c>
      <c r="M10" s="4">
        <v>41913</v>
      </c>
      <c r="N10" s="5">
        <v>10</v>
      </c>
      <c r="O10" s="1" t="s">
        <v>34</v>
      </c>
      <c r="P10" s="5">
        <v>2014</v>
      </c>
    </row>
    <row r="11" spans="1:16" x14ac:dyDescent="0.3">
      <c r="A11" s="1" t="s">
        <v>16</v>
      </c>
      <c r="B11" s="1" t="s">
        <v>26</v>
      </c>
      <c r="C11" s="1" t="s">
        <v>18</v>
      </c>
      <c r="D11" s="1" t="s">
        <v>32</v>
      </c>
      <c r="E11" s="1">
        <v>2155</v>
      </c>
      <c r="F11" s="2">
        <v>3</v>
      </c>
      <c r="G11" s="3">
        <v>350</v>
      </c>
      <c r="H11" s="3">
        <v>754250</v>
      </c>
      <c r="I11" s="1">
        <v>7542.5</v>
      </c>
      <c r="J11" s="3">
        <v>746707.5</v>
      </c>
      <c r="K11" s="3">
        <v>560300</v>
      </c>
      <c r="L11" s="3">
        <v>186407.5</v>
      </c>
      <c r="M11" s="4">
        <v>41974</v>
      </c>
      <c r="N11" s="5">
        <v>12</v>
      </c>
      <c r="O11" s="1" t="s">
        <v>20</v>
      </c>
      <c r="P11" s="5">
        <v>2014</v>
      </c>
    </row>
    <row r="12" spans="1:16" x14ac:dyDescent="0.3">
      <c r="A12" s="1" t="s">
        <v>16</v>
      </c>
      <c r="B12" s="1" t="s">
        <v>26</v>
      </c>
      <c r="C12" s="1" t="s">
        <v>21</v>
      </c>
      <c r="D12" s="1" t="s">
        <v>32</v>
      </c>
      <c r="E12" s="1">
        <v>2155</v>
      </c>
      <c r="F12" s="2">
        <v>10</v>
      </c>
      <c r="G12" s="3">
        <v>350</v>
      </c>
      <c r="H12" s="3">
        <v>754250</v>
      </c>
      <c r="I12" s="1">
        <v>7542.5</v>
      </c>
      <c r="J12" s="3">
        <v>746707.5</v>
      </c>
      <c r="K12" s="3">
        <v>560300</v>
      </c>
      <c r="L12" s="3">
        <v>186407.5</v>
      </c>
      <c r="M12" s="4">
        <v>41974</v>
      </c>
      <c r="N12" s="5">
        <v>12</v>
      </c>
      <c r="O12" s="1" t="s">
        <v>20</v>
      </c>
      <c r="P12" s="5">
        <v>2014</v>
      </c>
    </row>
    <row r="13" spans="1:16" x14ac:dyDescent="0.3">
      <c r="A13" s="1" t="s">
        <v>16</v>
      </c>
      <c r="B13" s="1" t="s">
        <v>23</v>
      </c>
      <c r="C13" s="1" t="s">
        <v>27</v>
      </c>
      <c r="D13" s="1" t="s">
        <v>32</v>
      </c>
      <c r="E13" s="1">
        <v>943.5</v>
      </c>
      <c r="F13" s="2">
        <v>250</v>
      </c>
      <c r="G13" s="3">
        <v>350</v>
      </c>
      <c r="H13" s="3">
        <v>330225</v>
      </c>
      <c r="I13" s="1">
        <v>3302.25</v>
      </c>
      <c r="J13" s="3">
        <v>326922.75</v>
      </c>
      <c r="K13" s="3">
        <v>245310</v>
      </c>
      <c r="L13" s="3">
        <v>81612.75</v>
      </c>
      <c r="M13" s="4">
        <v>41730</v>
      </c>
      <c r="N13" s="5">
        <v>4</v>
      </c>
      <c r="O13" s="1" t="s">
        <v>35</v>
      </c>
      <c r="P13" s="5">
        <v>2014</v>
      </c>
    </row>
    <row r="14" spans="1:16" x14ac:dyDescent="0.3">
      <c r="A14" s="1" t="s">
        <v>16</v>
      </c>
      <c r="B14" s="1" t="s">
        <v>31</v>
      </c>
      <c r="C14" s="1" t="s">
        <v>27</v>
      </c>
      <c r="D14" s="1" t="s">
        <v>32</v>
      </c>
      <c r="E14" s="1">
        <v>1397</v>
      </c>
      <c r="F14" s="2">
        <v>250</v>
      </c>
      <c r="G14" s="3">
        <v>350</v>
      </c>
      <c r="H14" s="3">
        <v>488950</v>
      </c>
      <c r="I14" s="1">
        <v>4889.5</v>
      </c>
      <c r="J14" s="3">
        <v>484060.5</v>
      </c>
      <c r="K14" s="3">
        <v>363220</v>
      </c>
      <c r="L14" s="3">
        <v>120840.5</v>
      </c>
      <c r="M14" s="4">
        <v>41913</v>
      </c>
      <c r="N14" s="5">
        <v>10</v>
      </c>
      <c r="O14" s="1" t="s">
        <v>34</v>
      </c>
      <c r="P14" s="5">
        <v>2014</v>
      </c>
    </row>
    <row r="15" spans="1:16" x14ac:dyDescent="0.3">
      <c r="A15" s="1" t="s">
        <v>16</v>
      </c>
      <c r="B15" s="1" t="s">
        <v>23</v>
      </c>
      <c r="C15" s="1" t="s">
        <v>18</v>
      </c>
      <c r="D15" s="1" t="s">
        <v>32</v>
      </c>
      <c r="E15" s="1">
        <v>2852</v>
      </c>
      <c r="F15" s="2">
        <v>3</v>
      </c>
      <c r="G15" s="3">
        <v>350</v>
      </c>
      <c r="H15" s="3">
        <v>998200</v>
      </c>
      <c r="I15" s="1">
        <v>19964</v>
      </c>
      <c r="J15" s="3">
        <v>978236</v>
      </c>
      <c r="K15" s="3">
        <v>741520</v>
      </c>
      <c r="L15" s="3">
        <v>236716</v>
      </c>
      <c r="M15" s="4">
        <v>41974</v>
      </c>
      <c r="N15" s="5">
        <v>12</v>
      </c>
      <c r="O15" s="1" t="s">
        <v>20</v>
      </c>
      <c r="P15" s="5">
        <v>2014</v>
      </c>
    </row>
    <row r="16" spans="1:16" x14ac:dyDescent="0.3">
      <c r="A16" s="1" t="s">
        <v>16</v>
      </c>
      <c r="B16" s="1" t="s">
        <v>23</v>
      </c>
      <c r="C16" s="1" t="s">
        <v>21</v>
      </c>
      <c r="D16" s="1" t="s">
        <v>32</v>
      </c>
      <c r="E16" s="1">
        <v>2852</v>
      </c>
      <c r="F16" s="2">
        <v>10</v>
      </c>
      <c r="G16" s="3">
        <v>350</v>
      </c>
      <c r="H16" s="3">
        <v>998200</v>
      </c>
      <c r="I16" s="1">
        <v>19964</v>
      </c>
      <c r="J16" s="3">
        <v>978236</v>
      </c>
      <c r="K16" s="3">
        <v>741520</v>
      </c>
      <c r="L16" s="3">
        <v>236716</v>
      </c>
      <c r="M16" s="4">
        <v>41974</v>
      </c>
      <c r="N16" s="5">
        <v>12</v>
      </c>
      <c r="O16" s="1" t="s">
        <v>20</v>
      </c>
      <c r="P16" s="5">
        <v>2014</v>
      </c>
    </row>
    <row r="17" spans="1:16" x14ac:dyDescent="0.3">
      <c r="A17" s="1" t="s">
        <v>16</v>
      </c>
      <c r="B17" s="1" t="s">
        <v>17</v>
      </c>
      <c r="C17" s="1" t="s">
        <v>25</v>
      </c>
      <c r="D17" s="1" t="s">
        <v>32</v>
      </c>
      <c r="E17" s="1">
        <v>2966</v>
      </c>
      <c r="F17" s="2">
        <v>120</v>
      </c>
      <c r="G17" s="3">
        <v>350</v>
      </c>
      <c r="H17" s="3">
        <v>1038100</v>
      </c>
      <c r="I17" s="1">
        <v>20762</v>
      </c>
      <c r="J17" s="3">
        <v>1017338</v>
      </c>
      <c r="K17" s="3">
        <v>771160</v>
      </c>
      <c r="L17" s="3">
        <v>246178</v>
      </c>
      <c r="M17" s="4">
        <v>41548</v>
      </c>
      <c r="N17" s="5">
        <v>10</v>
      </c>
      <c r="O17" s="1" t="s">
        <v>34</v>
      </c>
      <c r="P17" s="5">
        <v>2013</v>
      </c>
    </row>
    <row r="18" spans="1:16" x14ac:dyDescent="0.3">
      <c r="A18" s="1" t="s">
        <v>16</v>
      </c>
      <c r="B18" s="1" t="s">
        <v>17</v>
      </c>
      <c r="C18" s="1" t="s">
        <v>25</v>
      </c>
      <c r="D18" s="1" t="s">
        <v>32</v>
      </c>
      <c r="E18" s="1">
        <v>2877</v>
      </c>
      <c r="F18" s="2">
        <v>120</v>
      </c>
      <c r="G18" s="3">
        <v>350</v>
      </c>
      <c r="H18" s="3">
        <v>1006950</v>
      </c>
      <c r="I18" s="1">
        <v>20139</v>
      </c>
      <c r="J18" s="3">
        <v>986811</v>
      </c>
      <c r="K18" s="3">
        <v>748020</v>
      </c>
      <c r="L18" s="3">
        <v>238791</v>
      </c>
      <c r="M18" s="4">
        <v>41913</v>
      </c>
      <c r="N18" s="5">
        <v>10</v>
      </c>
      <c r="O18" s="1" t="s">
        <v>34</v>
      </c>
      <c r="P18" s="5">
        <v>2014</v>
      </c>
    </row>
    <row r="19" spans="1:16" x14ac:dyDescent="0.3">
      <c r="A19" s="1" t="s">
        <v>16</v>
      </c>
      <c r="B19" s="1" t="s">
        <v>17</v>
      </c>
      <c r="C19" s="1" t="s">
        <v>27</v>
      </c>
      <c r="D19" s="1" t="s">
        <v>32</v>
      </c>
      <c r="E19" s="1">
        <v>2877</v>
      </c>
      <c r="F19" s="2">
        <v>250</v>
      </c>
      <c r="G19" s="3">
        <v>350</v>
      </c>
      <c r="H19" s="3">
        <v>1006950</v>
      </c>
      <c r="I19" s="1">
        <v>20139</v>
      </c>
      <c r="J19" s="3">
        <v>986811</v>
      </c>
      <c r="K19" s="3">
        <v>748020</v>
      </c>
      <c r="L19" s="3">
        <v>238791</v>
      </c>
      <c r="M19" s="4">
        <v>41913</v>
      </c>
      <c r="N19" s="5">
        <v>10</v>
      </c>
      <c r="O19" s="1" t="s">
        <v>34</v>
      </c>
      <c r="P19" s="5">
        <v>2014</v>
      </c>
    </row>
    <row r="20" spans="1:16" x14ac:dyDescent="0.3">
      <c r="A20" s="1" t="s">
        <v>16</v>
      </c>
      <c r="B20" s="1" t="s">
        <v>36</v>
      </c>
      <c r="C20" s="1" t="s">
        <v>27</v>
      </c>
      <c r="D20" s="1" t="s">
        <v>32</v>
      </c>
      <c r="E20" s="1">
        <v>266</v>
      </c>
      <c r="F20" s="2">
        <v>250</v>
      </c>
      <c r="G20" s="3">
        <v>350</v>
      </c>
      <c r="H20" s="3">
        <v>93100</v>
      </c>
      <c r="I20" s="1">
        <v>1862</v>
      </c>
      <c r="J20" s="3">
        <v>91238</v>
      </c>
      <c r="K20" s="3">
        <v>69160</v>
      </c>
      <c r="L20" s="3">
        <v>22078</v>
      </c>
      <c r="M20" s="4">
        <v>41609</v>
      </c>
      <c r="N20" s="5">
        <v>12</v>
      </c>
      <c r="O20" s="1" t="s">
        <v>20</v>
      </c>
      <c r="P20" s="5">
        <v>2013</v>
      </c>
    </row>
    <row r="21" spans="1:16" x14ac:dyDescent="0.3">
      <c r="A21" s="1" t="s">
        <v>16</v>
      </c>
      <c r="B21" s="1" t="s">
        <v>31</v>
      </c>
      <c r="C21" s="1" t="s">
        <v>27</v>
      </c>
      <c r="D21" s="1" t="s">
        <v>32</v>
      </c>
      <c r="E21" s="1">
        <v>1940</v>
      </c>
      <c r="F21" s="2">
        <v>250</v>
      </c>
      <c r="G21" s="3">
        <v>350</v>
      </c>
      <c r="H21" s="3">
        <v>679000</v>
      </c>
      <c r="I21" s="1">
        <v>13580</v>
      </c>
      <c r="J21" s="3">
        <v>665420</v>
      </c>
      <c r="K21" s="3">
        <v>504400</v>
      </c>
      <c r="L21" s="3">
        <v>161020</v>
      </c>
      <c r="M21" s="4">
        <v>41609</v>
      </c>
      <c r="N21" s="5">
        <v>12</v>
      </c>
      <c r="O21" s="1" t="s">
        <v>20</v>
      </c>
      <c r="P21" s="5">
        <v>2013</v>
      </c>
    </row>
    <row r="22" spans="1:16" x14ac:dyDescent="0.3">
      <c r="A22" s="1" t="s">
        <v>16</v>
      </c>
      <c r="B22" s="1" t="s">
        <v>17</v>
      </c>
      <c r="C22" s="1" t="s">
        <v>29</v>
      </c>
      <c r="D22" s="1" t="s">
        <v>32</v>
      </c>
      <c r="E22" s="1">
        <v>2966</v>
      </c>
      <c r="F22" s="2">
        <v>260</v>
      </c>
      <c r="G22" s="3">
        <v>350</v>
      </c>
      <c r="H22" s="3">
        <v>1038100</v>
      </c>
      <c r="I22" s="1">
        <v>20762</v>
      </c>
      <c r="J22" s="3">
        <v>1017338</v>
      </c>
      <c r="K22" s="3">
        <v>771160</v>
      </c>
      <c r="L22" s="3">
        <v>246178</v>
      </c>
      <c r="M22" s="4">
        <v>41548</v>
      </c>
      <c r="N22" s="5">
        <v>10</v>
      </c>
      <c r="O22" s="1" t="s">
        <v>34</v>
      </c>
      <c r="P22" s="5">
        <v>2013</v>
      </c>
    </row>
    <row r="23" spans="1:16" x14ac:dyDescent="0.3">
      <c r="A23" s="1" t="s">
        <v>16</v>
      </c>
      <c r="B23" s="1" t="s">
        <v>17</v>
      </c>
      <c r="C23" s="1" t="s">
        <v>37</v>
      </c>
      <c r="D23" s="1" t="s">
        <v>32</v>
      </c>
      <c r="E23" s="1">
        <v>1797</v>
      </c>
      <c r="F23" s="2">
        <v>5</v>
      </c>
      <c r="G23" s="3">
        <v>350</v>
      </c>
      <c r="H23" s="3">
        <v>628950</v>
      </c>
      <c r="I23" s="1">
        <v>18868.5</v>
      </c>
      <c r="J23" s="3">
        <v>610081.5</v>
      </c>
      <c r="K23" s="3">
        <v>467220</v>
      </c>
      <c r="L23" s="3">
        <v>142861.5</v>
      </c>
      <c r="M23" s="4">
        <v>41518</v>
      </c>
      <c r="N23" s="5">
        <v>9</v>
      </c>
      <c r="O23" s="1" t="s">
        <v>28</v>
      </c>
      <c r="P23" s="5">
        <v>2013</v>
      </c>
    </row>
    <row r="24" spans="1:16" x14ac:dyDescent="0.3">
      <c r="A24" s="1" t="s">
        <v>16</v>
      </c>
      <c r="B24" s="1" t="s">
        <v>31</v>
      </c>
      <c r="C24" s="1" t="s">
        <v>27</v>
      </c>
      <c r="D24" s="1" t="s">
        <v>32</v>
      </c>
      <c r="E24" s="1">
        <v>1642</v>
      </c>
      <c r="F24" s="2">
        <v>250</v>
      </c>
      <c r="G24" s="3">
        <v>350</v>
      </c>
      <c r="H24" s="3">
        <v>574700</v>
      </c>
      <c r="I24" s="1">
        <v>17241</v>
      </c>
      <c r="J24" s="3">
        <v>557459</v>
      </c>
      <c r="K24" s="3">
        <v>426920</v>
      </c>
      <c r="L24" s="3">
        <v>130539</v>
      </c>
      <c r="M24" s="4">
        <v>41852</v>
      </c>
      <c r="N24" s="5">
        <v>8</v>
      </c>
      <c r="O24" s="1" t="s">
        <v>38</v>
      </c>
      <c r="P24" s="5">
        <v>2014</v>
      </c>
    </row>
    <row r="25" spans="1:16" x14ac:dyDescent="0.3">
      <c r="A25" s="1" t="s">
        <v>16</v>
      </c>
      <c r="B25" s="1" t="s">
        <v>36</v>
      </c>
      <c r="C25" s="1" t="s">
        <v>18</v>
      </c>
      <c r="D25" s="1" t="s">
        <v>32</v>
      </c>
      <c r="E25" s="1">
        <v>274</v>
      </c>
      <c r="F25" s="2">
        <v>3</v>
      </c>
      <c r="G25" s="3">
        <v>350</v>
      </c>
      <c r="H25" s="3">
        <v>95900</v>
      </c>
      <c r="I25" s="1">
        <v>3836</v>
      </c>
      <c r="J25" s="3">
        <v>92064</v>
      </c>
      <c r="K25" s="3">
        <v>71240</v>
      </c>
      <c r="L25" s="3">
        <v>20824</v>
      </c>
      <c r="M25" s="4">
        <v>41974</v>
      </c>
      <c r="N25" s="5">
        <v>12</v>
      </c>
      <c r="O25" s="1" t="s">
        <v>20</v>
      </c>
      <c r="P25" s="5">
        <v>2014</v>
      </c>
    </row>
    <row r="26" spans="1:16" x14ac:dyDescent="0.3">
      <c r="A26" s="1" t="s">
        <v>16</v>
      </c>
      <c r="B26" s="1" t="s">
        <v>36</v>
      </c>
      <c r="C26" s="1" t="s">
        <v>21</v>
      </c>
      <c r="D26" s="1" t="s">
        <v>32</v>
      </c>
      <c r="E26" s="1">
        <v>3450</v>
      </c>
      <c r="F26" s="2">
        <v>10</v>
      </c>
      <c r="G26" s="3">
        <v>350</v>
      </c>
      <c r="H26" s="3">
        <v>1207500</v>
      </c>
      <c r="I26" s="1">
        <v>48300</v>
      </c>
      <c r="J26" s="3">
        <v>1159200</v>
      </c>
      <c r="K26" s="3">
        <v>897000</v>
      </c>
      <c r="L26" s="3">
        <v>262200</v>
      </c>
      <c r="M26" s="4">
        <v>41821</v>
      </c>
      <c r="N26" s="5">
        <v>7</v>
      </c>
      <c r="O26" s="1" t="s">
        <v>39</v>
      </c>
      <c r="P26" s="5">
        <v>2014</v>
      </c>
    </row>
    <row r="27" spans="1:16" x14ac:dyDescent="0.3">
      <c r="A27" s="1" t="s">
        <v>16</v>
      </c>
      <c r="B27" s="1" t="s">
        <v>36</v>
      </c>
      <c r="C27" s="1" t="s">
        <v>21</v>
      </c>
      <c r="D27" s="1" t="s">
        <v>32</v>
      </c>
      <c r="E27" s="1">
        <v>274</v>
      </c>
      <c r="F27" s="2">
        <v>10</v>
      </c>
      <c r="G27" s="3">
        <v>350</v>
      </c>
      <c r="H27" s="3">
        <v>95900</v>
      </c>
      <c r="I27" s="1">
        <v>3836</v>
      </c>
      <c r="J27" s="3">
        <v>92064</v>
      </c>
      <c r="K27" s="3">
        <v>71240</v>
      </c>
      <c r="L27" s="3">
        <v>20824</v>
      </c>
      <c r="M27" s="4">
        <v>41974</v>
      </c>
      <c r="N27" s="5">
        <v>12</v>
      </c>
      <c r="O27" s="1" t="s">
        <v>20</v>
      </c>
      <c r="P27" s="5">
        <v>2014</v>
      </c>
    </row>
    <row r="28" spans="1:16" x14ac:dyDescent="0.3">
      <c r="A28" s="1" t="s">
        <v>16</v>
      </c>
      <c r="B28" s="1" t="s">
        <v>26</v>
      </c>
      <c r="C28" s="1" t="s">
        <v>25</v>
      </c>
      <c r="D28" s="1" t="s">
        <v>32</v>
      </c>
      <c r="E28" s="1">
        <v>2177</v>
      </c>
      <c r="F28" s="2">
        <v>120</v>
      </c>
      <c r="G28" s="3">
        <v>350</v>
      </c>
      <c r="H28" s="3">
        <v>761950</v>
      </c>
      <c r="I28" s="1">
        <v>30478</v>
      </c>
      <c r="J28" s="3">
        <v>731472</v>
      </c>
      <c r="K28" s="3">
        <v>566020</v>
      </c>
      <c r="L28" s="3">
        <v>165452</v>
      </c>
      <c r="M28" s="4">
        <v>41913</v>
      </c>
      <c r="N28" s="5">
        <v>10</v>
      </c>
      <c r="O28" s="1" t="s">
        <v>34</v>
      </c>
      <c r="P28" s="5">
        <v>2014</v>
      </c>
    </row>
    <row r="29" spans="1:16" x14ac:dyDescent="0.3">
      <c r="A29" s="1" t="s">
        <v>16</v>
      </c>
      <c r="B29" s="1" t="s">
        <v>36</v>
      </c>
      <c r="C29" s="1" t="s">
        <v>27</v>
      </c>
      <c r="D29" s="1" t="s">
        <v>32</v>
      </c>
      <c r="E29" s="1">
        <v>349</v>
      </c>
      <c r="F29" s="2">
        <v>250</v>
      </c>
      <c r="G29" s="3">
        <v>350</v>
      </c>
      <c r="H29" s="3">
        <v>122150</v>
      </c>
      <c r="I29" s="1">
        <v>4886</v>
      </c>
      <c r="J29" s="3">
        <v>117264</v>
      </c>
      <c r="K29" s="3">
        <v>90740</v>
      </c>
      <c r="L29" s="3">
        <v>26524</v>
      </c>
      <c r="M29" s="4">
        <v>41518</v>
      </c>
      <c r="N29" s="5">
        <v>9</v>
      </c>
      <c r="O29" s="1" t="s">
        <v>28</v>
      </c>
      <c r="P29" s="5">
        <v>2013</v>
      </c>
    </row>
    <row r="30" spans="1:16" x14ac:dyDescent="0.3">
      <c r="A30" s="1" t="s">
        <v>16</v>
      </c>
      <c r="B30" s="1" t="s">
        <v>26</v>
      </c>
      <c r="C30" s="1" t="s">
        <v>27</v>
      </c>
      <c r="D30" s="1" t="s">
        <v>32</v>
      </c>
      <c r="E30" s="1">
        <v>2177</v>
      </c>
      <c r="F30" s="2">
        <v>250</v>
      </c>
      <c r="G30" s="3">
        <v>350</v>
      </c>
      <c r="H30" s="3">
        <v>761950</v>
      </c>
      <c r="I30" s="1">
        <v>30478</v>
      </c>
      <c r="J30" s="3">
        <v>731472</v>
      </c>
      <c r="K30" s="3">
        <v>566020</v>
      </c>
      <c r="L30" s="3">
        <v>165452</v>
      </c>
      <c r="M30" s="4">
        <v>41913</v>
      </c>
      <c r="N30" s="5">
        <v>10</v>
      </c>
      <c r="O30" s="1" t="s">
        <v>34</v>
      </c>
      <c r="P30" s="5">
        <v>2014</v>
      </c>
    </row>
    <row r="31" spans="1:16" x14ac:dyDescent="0.3">
      <c r="A31" s="1" t="s">
        <v>16</v>
      </c>
      <c r="B31" s="1" t="s">
        <v>31</v>
      </c>
      <c r="C31" s="1" t="s">
        <v>29</v>
      </c>
      <c r="D31" s="1" t="s">
        <v>32</v>
      </c>
      <c r="E31" s="1">
        <v>1865</v>
      </c>
      <c r="F31" s="2">
        <v>260</v>
      </c>
      <c r="G31" s="3">
        <v>350</v>
      </c>
      <c r="H31" s="3">
        <v>652750</v>
      </c>
      <c r="I31" s="1">
        <v>26110</v>
      </c>
      <c r="J31" s="3">
        <v>626640</v>
      </c>
      <c r="K31" s="3">
        <v>484900</v>
      </c>
      <c r="L31" s="3">
        <v>141740</v>
      </c>
      <c r="M31" s="4">
        <v>41671</v>
      </c>
      <c r="N31" s="5">
        <v>2</v>
      </c>
      <c r="O31" s="1" t="s">
        <v>30</v>
      </c>
      <c r="P31" s="5">
        <v>2014</v>
      </c>
    </row>
    <row r="32" spans="1:16" x14ac:dyDescent="0.3">
      <c r="A32" s="1" t="s">
        <v>16</v>
      </c>
      <c r="B32" s="1" t="s">
        <v>17</v>
      </c>
      <c r="C32" s="1" t="s">
        <v>29</v>
      </c>
      <c r="D32" s="1" t="s">
        <v>32</v>
      </c>
      <c r="E32" s="1">
        <v>1907</v>
      </c>
      <c r="F32" s="2">
        <v>260</v>
      </c>
      <c r="G32" s="3">
        <v>350</v>
      </c>
      <c r="H32" s="3">
        <v>667450</v>
      </c>
      <c r="I32" s="1">
        <v>26698</v>
      </c>
      <c r="J32" s="3">
        <v>640752</v>
      </c>
      <c r="K32" s="3">
        <v>495820</v>
      </c>
      <c r="L32" s="3">
        <v>144932</v>
      </c>
      <c r="M32" s="4">
        <v>41883</v>
      </c>
      <c r="N32" s="5">
        <v>9</v>
      </c>
      <c r="O32" s="1" t="s">
        <v>28</v>
      </c>
      <c r="P32" s="5">
        <v>2014</v>
      </c>
    </row>
    <row r="33" spans="1:16" x14ac:dyDescent="0.3">
      <c r="A33" s="1" t="s">
        <v>16</v>
      </c>
      <c r="B33" s="1" t="s">
        <v>23</v>
      </c>
      <c r="C33" s="1" t="s">
        <v>29</v>
      </c>
      <c r="D33" s="1" t="s">
        <v>32</v>
      </c>
      <c r="E33" s="1">
        <v>1778</v>
      </c>
      <c r="F33" s="2">
        <v>260</v>
      </c>
      <c r="G33" s="3">
        <v>350</v>
      </c>
      <c r="H33" s="3">
        <v>622300</v>
      </c>
      <c r="I33" s="1">
        <v>24892</v>
      </c>
      <c r="J33" s="3">
        <v>597408</v>
      </c>
      <c r="K33" s="3">
        <v>462280</v>
      </c>
      <c r="L33" s="3">
        <v>135128</v>
      </c>
      <c r="M33" s="4">
        <v>41609</v>
      </c>
      <c r="N33" s="5">
        <v>12</v>
      </c>
      <c r="O33" s="1" t="s">
        <v>20</v>
      </c>
      <c r="P33" s="5">
        <v>2013</v>
      </c>
    </row>
    <row r="34" spans="1:16" x14ac:dyDescent="0.3">
      <c r="A34" s="1" t="s">
        <v>16</v>
      </c>
      <c r="B34" s="1" t="s">
        <v>26</v>
      </c>
      <c r="C34" s="1" t="s">
        <v>37</v>
      </c>
      <c r="D34" s="1" t="s">
        <v>40</v>
      </c>
      <c r="E34" s="1">
        <v>1384.5</v>
      </c>
      <c r="F34" s="2">
        <v>5</v>
      </c>
      <c r="G34" s="3">
        <v>350</v>
      </c>
      <c r="H34" s="3">
        <v>484575</v>
      </c>
      <c r="I34" s="1">
        <v>24228.75</v>
      </c>
      <c r="J34" s="3">
        <v>460346.25</v>
      </c>
      <c r="K34" s="3">
        <v>359970</v>
      </c>
      <c r="L34" s="3">
        <v>100376.25</v>
      </c>
      <c r="M34" s="4">
        <v>41640</v>
      </c>
      <c r="N34" s="5">
        <v>1</v>
      </c>
      <c r="O34" s="1" t="s">
        <v>41</v>
      </c>
      <c r="P34" s="5">
        <v>2014</v>
      </c>
    </row>
    <row r="35" spans="1:16" x14ac:dyDescent="0.3">
      <c r="A35" s="1" t="s">
        <v>16</v>
      </c>
      <c r="B35" s="1" t="s">
        <v>31</v>
      </c>
      <c r="C35" s="1" t="s">
        <v>37</v>
      </c>
      <c r="D35" s="1" t="s">
        <v>40</v>
      </c>
      <c r="E35" s="1">
        <v>720</v>
      </c>
      <c r="F35" s="2">
        <v>5</v>
      </c>
      <c r="G35" s="3">
        <v>350</v>
      </c>
      <c r="H35" s="3">
        <v>252000</v>
      </c>
      <c r="I35" s="1">
        <v>12600</v>
      </c>
      <c r="J35" s="3">
        <v>239400</v>
      </c>
      <c r="K35" s="3">
        <v>187200</v>
      </c>
      <c r="L35" s="3">
        <v>52200</v>
      </c>
      <c r="M35" s="4">
        <v>41518</v>
      </c>
      <c r="N35" s="5">
        <v>9</v>
      </c>
      <c r="O35" s="1" t="s">
        <v>28</v>
      </c>
      <c r="P35" s="5">
        <v>2013</v>
      </c>
    </row>
    <row r="36" spans="1:16" x14ac:dyDescent="0.3">
      <c r="A36" s="1" t="s">
        <v>16</v>
      </c>
      <c r="B36" s="1" t="s">
        <v>36</v>
      </c>
      <c r="C36" s="1" t="s">
        <v>21</v>
      </c>
      <c r="D36" s="1" t="s">
        <v>40</v>
      </c>
      <c r="E36" s="1">
        <v>602</v>
      </c>
      <c r="F36" s="2">
        <v>10</v>
      </c>
      <c r="G36" s="3">
        <v>350</v>
      </c>
      <c r="H36" s="3">
        <v>210700</v>
      </c>
      <c r="I36" s="1">
        <v>10535</v>
      </c>
      <c r="J36" s="3">
        <v>200165</v>
      </c>
      <c r="K36" s="3">
        <v>156520</v>
      </c>
      <c r="L36" s="3">
        <v>43645</v>
      </c>
      <c r="M36" s="4">
        <v>41791</v>
      </c>
      <c r="N36" s="5">
        <v>6</v>
      </c>
      <c r="O36" s="1" t="s">
        <v>22</v>
      </c>
      <c r="P36" s="5">
        <v>2014</v>
      </c>
    </row>
    <row r="37" spans="1:16" x14ac:dyDescent="0.3">
      <c r="A37" s="1" t="s">
        <v>16</v>
      </c>
      <c r="B37" s="1" t="s">
        <v>23</v>
      </c>
      <c r="C37" s="1" t="s">
        <v>21</v>
      </c>
      <c r="D37" s="1" t="s">
        <v>40</v>
      </c>
      <c r="E37" s="1">
        <v>1228</v>
      </c>
      <c r="F37" s="2">
        <v>10</v>
      </c>
      <c r="G37" s="3">
        <v>350</v>
      </c>
      <c r="H37" s="3">
        <v>429800</v>
      </c>
      <c r="I37" s="1">
        <v>21490</v>
      </c>
      <c r="J37" s="3">
        <v>408310</v>
      </c>
      <c r="K37" s="3">
        <v>319280</v>
      </c>
      <c r="L37" s="3">
        <v>89030</v>
      </c>
      <c r="M37" s="4">
        <v>41548</v>
      </c>
      <c r="N37" s="5">
        <v>10</v>
      </c>
      <c r="O37" s="1" t="s">
        <v>34</v>
      </c>
      <c r="P37" s="5">
        <v>2013</v>
      </c>
    </row>
    <row r="38" spans="1:16" x14ac:dyDescent="0.3">
      <c r="A38" s="1" t="s">
        <v>16</v>
      </c>
      <c r="B38" s="1" t="s">
        <v>36</v>
      </c>
      <c r="C38" s="1" t="s">
        <v>25</v>
      </c>
      <c r="D38" s="1" t="s">
        <v>40</v>
      </c>
      <c r="E38" s="1">
        <v>602</v>
      </c>
      <c r="F38" s="2">
        <v>120</v>
      </c>
      <c r="G38" s="3">
        <v>350</v>
      </c>
      <c r="H38" s="3">
        <v>210700</v>
      </c>
      <c r="I38" s="1">
        <v>10535</v>
      </c>
      <c r="J38" s="3">
        <v>200165</v>
      </c>
      <c r="K38" s="3">
        <v>156520</v>
      </c>
      <c r="L38" s="3">
        <v>43645</v>
      </c>
      <c r="M38" s="4">
        <v>41791</v>
      </c>
      <c r="N38" s="5">
        <v>6</v>
      </c>
      <c r="O38" s="1" t="s">
        <v>22</v>
      </c>
      <c r="P38" s="5">
        <v>2014</v>
      </c>
    </row>
    <row r="39" spans="1:16" x14ac:dyDescent="0.3">
      <c r="A39" s="1" t="s">
        <v>16</v>
      </c>
      <c r="B39" s="1" t="s">
        <v>17</v>
      </c>
      <c r="C39" s="1" t="s">
        <v>29</v>
      </c>
      <c r="D39" s="1" t="s">
        <v>40</v>
      </c>
      <c r="E39" s="1">
        <v>1350</v>
      </c>
      <c r="F39" s="2">
        <v>260</v>
      </c>
      <c r="G39" s="3">
        <v>350</v>
      </c>
      <c r="H39" s="3">
        <v>472500</v>
      </c>
      <c r="I39" s="1">
        <v>23625</v>
      </c>
      <c r="J39" s="3">
        <v>448875</v>
      </c>
      <c r="K39" s="3">
        <v>351000</v>
      </c>
      <c r="L39" s="3">
        <v>97875</v>
      </c>
      <c r="M39" s="4">
        <v>41671</v>
      </c>
      <c r="N39" s="5">
        <v>2</v>
      </c>
      <c r="O39" s="1" t="s">
        <v>30</v>
      </c>
      <c r="P39" s="5">
        <v>2014</v>
      </c>
    </row>
    <row r="40" spans="1:16" x14ac:dyDescent="0.3">
      <c r="A40" s="1" t="s">
        <v>16</v>
      </c>
      <c r="B40" s="1" t="s">
        <v>23</v>
      </c>
      <c r="C40" s="1" t="s">
        <v>29</v>
      </c>
      <c r="D40" s="1" t="s">
        <v>40</v>
      </c>
      <c r="E40" s="1">
        <v>552</v>
      </c>
      <c r="F40" s="2">
        <v>260</v>
      </c>
      <c r="G40" s="3">
        <v>350</v>
      </c>
      <c r="H40" s="3">
        <v>193200</v>
      </c>
      <c r="I40" s="1">
        <v>9660</v>
      </c>
      <c r="J40" s="3">
        <v>183540</v>
      </c>
      <c r="K40" s="3">
        <v>143520</v>
      </c>
      <c r="L40" s="3">
        <v>40020</v>
      </c>
      <c r="M40" s="4">
        <v>41852</v>
      </c>
      <c r="N40" s="5">
        <v>8</v>
      </c>
      <c r="O40" s="1" t="s">
        <v>38</v>
      </c>
      <c r="P40" s="5">
        <v>2014</v>
      </c>
    </row>
    <row r="41" spans="1:16" x14ac:dyDescent="0.3">
      <c r="A41" s="1" t="s">
        <v>16</v>
      </c>
      <c r="B41" s="1" t="s">
        <v>23</v>
      </c>
      <c r="C41" s="1" t="s">
        <v>29</v>
      </c>
      <c r="D41" s="1" t="s">
        <v>40</v>
      </c>
      <c r="E41" s="1">
        <v>1228</v>
      </c>
      <c r="F41" s="2">
        <v>260</v>
      </c>
      <c r="G41" s="3">
        <v>350</v>
      </c>
      <c r="H41" s="3">
        <v>429800</v>
      </c>
      <c r="I41" s="1">
        <v>21490</v>
      </c>
      <c r="J41" s="3">
        <v>408310</v>
      </c>
      <c r="K41" s="3">
        <v>319280</v>
      </c>
      <c r="L41" s="3">
        <v>89030</v>
      </c>
      <c r="M41" s="4">
        <v>41548</v>
      </c>
      <c r="N41" s="5">
        <v>10</v>
      </c>
      <c r="O41" s="1" t="s">
        <v>34</v>
      </c>
      <c r="P41" s="5">
        <v>2013</v>
      </c>
    </row>
    <row r="42" spans="1:16" x14ac:dyDescent="0.3">
      <c r="A42" s="1" t="s">
        <v>16</v>
      </c>
      <c r="B42" s="1" t="s">
        <v>31</v>
      </c>
      <c r="C42" s="1" t="s">
        <v>37</v>
      </c>
      <c r="D42" s="1" t="s">
        <v>40</v>
      </c>
      <c r="E42" s="1">
        <v>980</v>
      </c>
      <c r="F42" s="2">
        <v>5</v>
      </c>
      <c r="G42" s="3">
        <v>350</v>
      </c>
      <c r="H42" s="3">
        <v>343000</v>
      </c>
      <c r="I42" s="1">
        <v>20580</v>
      </c>
      <c r="J42" s="3">
        <v>322420</v>
      </c>
      <c r="K42" s="3">
        <v>254800</v>
      </c>
      <c r="L42" s="3">
        <v>67620</v>
      </c>
      <c r="M42" s="4">
        <v>41730</v>
      </c>
      <c r="N42" s="5">
        <v>4</v>
      </c>
      <c r="O42" s="1" t="s">
        <v>35</v>
      </c>
      <c r="P42" s="5">
        <v>2014</v>
      </c>
    </row>
    <row r="43" spans="1:16" x14ac:dyDescent="0.3">
      <c r="A43" s="1" t="s">
        <v>16</v>
      </c>
      <c r="B43" s="1" t="s">
        <v>17</v>
      </c>
      <c r="C43" s="1" t="s">
        <v>37</v>
      </c>
      <c r="D43" s="1" t="s">
        <v>40</v>
      </c>
      <c r="E43" s="1">
        <v>1460</v>
      </c>
      <c r="F43" s="2">
        <v>5</v>
      </c>
      <c r="G43" s="3">
        <v>350</v>
      </c>
      <c r="H43" s="3">
        <v>511000</v>
      </c>
      <c r="I43" s="1">
        <v>30660</v>
      </c>
      <c r="J43" s="3">
        <v>480340</v>
      </c>
      <c r="K43" s="3">
        <v>379600</v>
      </c>
      <c r="L43" s="3">
        <v>100740</v>
      </c>
      <c r="M43" s="4">
        <v>41760</v>
      </c>
      <c r="N43" s="5">
        <v>5</v>
      </c>
      <c r="O43" s="1" t="s">
        <v>42</v>
      </c>
      <c r="P43" s="5">
        <v>2014</v>
      </c>
    </row>
    <row r="44" spans="1:16" x14ac:dyDescent="0.3">
      <c r="A44" s="1" t="s">
        <v>16</v>
      </c>
      <c r="B44" s="1" t="s">
        <v>26</v>
      </c>
      <c r="C44" s="1" t="s">
        <v>21</v>
      </c>
      <c r="D44" s="1" t="s">
        <v>40</v>
      </c>
      <c r="E44" s="1">
        <v>1496</v>
      </c>
      <c r="F44" s="2">
        <v>10</v>
      </c>
      <c r="G44" s="3">
        <v>350</v>
      </c>
      <c r="H44" s="3">
        <v>523600</v>
      </c>
      <c r="I44" s="1">
        <v>31416</v>
      </c>
      <c r="J44" s="3">
        <v>492184</v>
      </c>
      <c r="K44" s="3">
        <v>388960</v>
      </c>
      <c r="L44" s="3">
        <v>103224</v>
      </c>
      <c r="M44" s="4">
        <v>41791</v>
      </c>
      <c r="N44" s="5">
        <v>6</v>
      </c>
      <c r="O44" s="1" t="s">
        <v>22</v>
      </c>
      <c r="P44" s="5">
        <v>2014</v>
      </c>
    </row>
    <row r="45" spans="1:16" x14ac:dyDescent="0.3">
      <c r="A45" s="1" t="s">
        <v>16</v>
      </c>
      <c r="B45" s="1" t="s">
        <v>36</v>
      </c>
      <c r="C45" s="1" t="s">
        <v>21</v>
      </c>
      <c r="D45" s="1" t="s">
        <v>40</v>
      </c>
      <c r="E45" s="1">
        <v>727</v>
      </c>
      <c r="F45" s="2">
        <v>10</v>
      </c>
      <c r="G45" s="3">
        <v>350</v>
      </c>
      <c r="H45" s="3">
        <v>254450</v>
      </c>
      <c r="I45" s="1">
        <v>15267</v>
      </c>
      <c r="J45" s="3">
        <v>239183</v>
      </c>
      <c r="K45" s="3">
        <v>189020</v>
      </c>
      <c r="L45" s="3">
        <v>50163</v>
      </c>
      <c r="M45" s="4">
        <v>41548</v>
      </c>
      <c r="N45" s="5">
        <v>10</v>
      </c>
      <c r="O45" s="1" t="s">
        <v>34</v>
      </c>
      <c r="P45" s="5">
        <v>2013</v>
      </c>
    </row>
    <row r="46" spans="1:16" x14ac:dyDescent="0.3">
      <c r="A46" s="1" t="s">
        <v>16</v>
      </c>
      <c r="B46" s="1" t="s">
        <v>26</v>
      </c>
      <c r="C46" s="1" t="s">
        <v>25</v>
      </c>
      <c r="D46" s="1" t="s">
        <v>40</v>
      </c>
      <c r="E46" s="1">
        <v>1496</v>
      </c>
      <c r="F46" s="2">
        <v>120</v>
      </c>
      <c r="G46" s="3">
        <v>350</v>
      </c>
      <c r="H46" s="3">
        <v>523600</v>
      </c>
      <c r="I46" s="1">
        <v>31416</v>
      </c>
      <c r="J46" s="3">
        <v>492184</v>
      </c>
      <c r="K46" s="3">
        <v>388960</v>
      </c>
      <c r="L46" s="3">
        <v>103224</v>
      </c>
      <c r="M46" s="4">
        <v>41791</v>
      </c>
      <c r="N46" s="5">
        <v>6</v>
      </c>
      <c r="O46" s="1" t="s">
        <v>22</v>
      </c>
      <c r="P46" s="5">
        <v>2014</v>
      </c>
    </row>
    <row r="47" spans="1:16" x14ac:dyDescent="0.3">
      <c r="A47" s="1" t="s">
        <v>16</v>
      </c>
      <c r="B47" s="1" t="s">
        <v>26</v>
      </c>
      <c r="C47" s="1" t="s">
        <v>25</v>
      </c>
      <c r="D47" s="1" t="s">
        <v>40</v>
      </c>
      <c r="E47" s="1">
        <v>2076</v>
      </c>
      <c r="F47" s="2">
        <v>120</v>
      </c>
      <c r="G47" s="3">
        <v>350</v>
      </c>
      <c r="H47" s="3">
        <v>726600</v>
      </c>
      <c r="I47" s="1">
        <v>43596</v>
      </c>
      <c r="J47" s="3">
        <v>683004</v>
      </c>
      <c r="K47" s="3">
        <v>539760</v>
      </c>
      <c r="L47" s="3">
        <v>143244</v>
      </c>
      <c r="M47" s="4">
        <v>41548</v>
      </c>
      <c r="N47" s="5">
        <v>10</v>
      </c>
      <c r="O47" s="1" t="s">
        <v>34</v>
      </c>
      <c r="P47" s="5">
        <v>2013</v>
      </c>
    </row>
    <row r="48" spans="1:16" x14ac:dyDescent="0.3">
      <c r="A48" s="1" t="s">
        <v>16</v>
      </c>
      <c r="B48" s="1" t="s">
        <v>31</v>
      </c>
      <c r="C48" s="1" t="s">
        <v>29</v>
      </c>
      <c r="D48" s="1" t="s">
        <v>40</v>
      </c>
      <c r="E48" s="1">
        <v>1679</v>
      </c>
      <c r="F48" s="2">
        <v>260</v>
      </c>
      <c r="G48" s="3">
        <v>350</v>
      </c>
      <c r="H48" s="3">
        <v>587650</v>
      </c>
      <c r="I48" s="1">
        <v>35259</v>
      </c>
      <c r="J48" s="3">
        <v>552391</v>
      </c>
      <c r="K48" s="3">
        <v>436540</v>
      </c>
      <c r="L48" s="3">
        <v>115851</v>
      </c>
      <c r="M48" s="4">
        <v>41883</v>
      </c>
      <c r="N48" s="5">
        <v>9</v>
      </c>
      <c r="O48" s="1" t="s">
        <v>28</v>
      </c>
      <c r="P48" s="5">
        <v>2014</v>
      </c>
    </row>
    <row r="49" spans="1:16" x14ac:dyDescent="0.3">
      <c r="A49" s="1" t="s">
        <v>16</v>
      </c>
      <c r="B49" s="1" t="s">
        <v>36</v>
      </c>
      <c r="C49" s="1" t="s">
        <v>29</v>
      </c>
      <c r="D49" s="1" t="s">
        <v>40</v>
      </c>
      <c r="E49" s="1">
        <v>727</v>
      </c>
      <c r="F49" s="2">
        <v>260</v>
      </c>
      <c r="G49" s="3">
        <v>350</v>
      </c>
      <c r="H49" s="3">
        <v>254450</v>
      </c>
      <c r="I49" s="1">
        <v>15267</v>
      </c>
      <c r="J49" s="3">
        <v>239183</v>
      </c>
      <c r="K49" s="3">
        <v>189020</v>
      </c>
      <c r="L49" s="3">
        <v>50163</v>
      </c>
      <c r="M49" s="4">
        <v>41548</v>
      </c>
      <c r="N49" s="5">
        <v>10</v>
      </c>
      <c r="O49" s="1" t="s">
        <v>34</v>
      </c>
      <c r="P49" s="5">
        <v>2013</v>
      </c>
    </row>
    <row r="50" spans="1:16" x14ac:dyDescent="0.3">
      <c r="A50" s="1" t="s">
        <v>16</v>
      </c>
      <c r="B50" s="1" t="s">
        <v>26</v>
      </c>
      <c r="C50" s="1" t="s">
        <v>29</v>
      </c>
      <c r="D50" s="1" t="s">
        <v>40</v>
      </c>
      <c r="E50" s="1">
        <v>2076</v>
      </c>
      <c r="F50" s="2">
        <v>260</v>
      </c>
      <c r="G50" s="3">
        <v>350</v>
      </c>
      <c r="H50" s="3">
        <v>726600</v>
      </c>
      <c r="I50" s="1">
        <v>43596</v>
      </c>
      <c r="J50" s="3">
        <v>683004</v>
      </c>
      <c r="K50" s="3">
        <v>539760</v>
      </c>
      <c r="L50" s="3">
        <v>143244</v>
      </c>
      <c r="M50" s="4">
        <v>41548</v>
      </c>
      <c r="N50" s="5">
        <v>10</v>
      </c>
      <c r="O50" s="1" t="s">
        <v>34</v>
      </c>
      <c r="P50" s="5">
        <v>2013</v>
      </c>
    </row>
    <row r="51" spans="1:16" x14ac:dyDescent="0.3">
      <c r="A51" s="1" t="s">
        <v>16</v>
      </c>
      <c r="B51" s="1" t="s">
        <v>36</v>
      </c>
      <c r="C51" s="1" t="s">
        <v>18</v>
      </c>
      <c r="D51" s="1" t="s">
        <v>40</v>
      </c>
      <c r="E51" s="1">
        <v>1761</v>
      </c>
      <c r="F51" s="2">
        <v>3</v>
      </c>
      <c r="G51" s="3">
        <v>350</v>
      </c>
      <c r="H51" s="3">
        <v>616350</v>
      </c>
      <c r="I51" s="1">
        <v>43144.5</v>
      </c>
      <c r="J51" s="3">
        <v>573205.5</v>
      </c>
      <c r="K51" s="3">
        <v>457860</v>
      </c>
      <c r="L51" s="3">
        <v>115345.5</v>
      </c>
      <c r="M51" s="4">
        <v>41699</v>
      </c>
      <c r="N51" s="5">
        <v>3</v>
      </c>
      <c r="O51" s="1" t="s">
        <v>33</v>
      </c>
      <c r="P51" s="5">
        <v>2014</v>
      </c>
    </row>
    <row r="52" spans="1:16" x14ac:dyDescent="0.3">
      <c r="A52" s="1" t="s">
        <v>16</v>
      </c>
      <c r="B52" s="1" t="s">
        <v>26</v>
      </c>
      <c r="C52" s="1" t="s">
        <v>29</v>
      </c>
      <c r="D52" s="1" t="s">
        <v>40</v>
      </c>
      <c r="E52" s="1">
        <v>2876</v>
      </c>
      <c r="F52" s="2">
        <v>260</v>
      </c>
      <c r="G52" s="3">
        <v>350</v>
      </c>
      <c r="H52" s="3">
        <v>1006600</v>
      </c>
      <c r="I52" s="1">
        <v>70462</v>
      </c>
      <c r="J52" s="3">
        <v>936138</v>
      </c>
      <c r="K52" s="3">
        <v>747760</v>
      </c>
      <c r="L52" s="3">
        <v>188378</v>
      </c>
      <c r="M52" s="4">
        <v>41883</v>
      </c>
      <c r="N52" s="5">
        <v>9</v>
      </c>
      <c r="O52" s="1" t="s">
        <v>28</v>
      </c>
      <c r="P52" s="5">
        <v>2014</v>
      </c>
    </row>
    <row r="53" spans="1:16" x14ac:dyDescent="0.3">
      <c r="A53" s="1" t="s">
        <v>16</v>
      </c>
      <c r="B53" s="1" t="s">
        <v>31</v>
      </c>
      <c r="C53" s="1" t="s">
        <v>18</v>
      </c>
      <c r="D53" s="1" t="s">
        <v>40</v>
      </c>
      <c r="E53" s="1">
        <v>1362</v>
      </c>
      <c r="F53" s="2">
        <v>3</v>
      </c>
      <c r="G53" s="3">
        <v>350</v>
      </c>
      <c r="H53" s="3">
        <v>476700</v>
      </c>
      <c r="I53" s="1">
        <v>38136</v>
      </c>
      <c r="J53" s="3">
        <v>438564</v>
      </c>
      <c r="K53" s="3">
        <v>354120</v>
      </c>
      <c r="L53" s="3">
        <v>84444</v>
      </c>
      <c r="M53" s="4">
        <v>41974</v>
      </c>
      <c r="N53" s="5">
        <v>12</v>
      </c>
      <c r="O53" s="1" t="s">
        <v>20</v>
      </c>
      <c r="P53" s="5">
        <v>2014</v>
      </c>
    </row>
    <row r="54" spans="1:16" x14ac:dyDescent="0.3">
      <c r="A54" s="1" t="s">
        <v>16</v>
      </c>
      <c r="B54" s="1" t="s">
        <v>17</v>
      </c>
      <c r="C54" s="1" t="s">
        <v>21</v>
      </c>
      <c r="D54" s="1" t="s">
        <v>40</v>
      </c>
      <c r="E54" s="1">
        <v>2146</v>
      </c>
      <c r="F54" s="2">
        <v>10</v>
      </c>
      <c r="G54" s="3">
        <v>350</v>
      </c>
      <c r="H54" s="3">
        <v>751100</v>
      </c>
      <c r="I54" s="1">
        <v>60088</v>
      </c>
      <c r="J54" s="3">
        <v>691012</v>
      </c>
      <c r="K54" s="3">
        <v>557960</v>
      </c>
      <c r="L54" s="3">
        <v>133052</v>
      </c>
      <c r="M54" s="4">
        <v>41579</v>
      </c>
      <c r="N54" s="5">
        <v>11</v>
      </c>
      <c r="O54" s="1" t="s">
        <v>24</v>
      </c>
      <c r="P54" s="5">
        <v>2013</v>
      </c>
    </row>
    <row r="55" spans="1:16" x14ac:dyDescent="0.3">
      <c r="A55" s="1" t="s">
        <v>16</v>
      </c>
      <c r="B55" s="1" t="s">
        <v>31</v>
      </c>
      <c r="C55" s="1" t="s">
        <v>21</v>
      </c>
      <c r="D55" s="1" t="s">
        <v>40</v>
      </c>
      <c r="E55" s="1">
        <v>1362</v>
      </c>
      <c r="F55" s="2">
        <v>10</v>
      </c>
      <c r="G55" s="3">
        <v>350</v>
      </c>
      <c r="H55" s="3">
        <v>476700</v>
      </c>
      <c r="I55" s="1">
        <v>38136</v>
      </c>
      <c r="J55" s="3">
        <v>438564</v>
      </c>
      <c r="K55" s="3">
        <v>354120</v>
      </c>
      <c r="L55" s="3">
        <v>84444</v>
      </c>
      <c r="M55" s="4">
        <v>41974</v>
      </c>
      <c r="N55" s="5">
        <v>12</v>
      </c>
      <c r="O55" s="1" t="s">
        <v>20</v>
      </c>
      <c r="P55" s="5">
        <v>2014</v>
      </c>
    </row>
    <row r="56" spans="1:16" x14ac:dyDescent="0.3">
      <c r="A56" s="1" t="s">
        <v>16</v>
      </c>
      <c r="B56" s="1" t="s">
        <v>26</v>
      </c>
      <c r="C56" s="1" t="s">
        <v>27</v>
      </c>
      <c r="D56" s="1" t="s">
        <v>40</v>
      </c>
      <c r="E56" s="1">
        <v>574.5</v>
      </c>
      <c r="F56" s="2">
        <v>250</v>
      </c>
      <c r="G56" s="3">
        <v>350</v>
      </c>
      <c r="H56" s="3">
        <v>201075</v>
      </c>
      <c r="I56" s="1">
        <v>16086</v>
      </c>
      <c r="J56" s="3">
        <v>184989</v>
      </c>
      <c r="K56" s="3">
        <v>149370</v>
      </c>
      <c r="L56" s="3">
        <v>35619</v>
      </c>
      <c r="M56" s="4">
        <v>41730</v>
      </c>
      <c r="N56" s="5">
        <v>4</v>
      </c>
      <c r="O56" s="1" t="s">
        <v>35</v>
      </c>
      <c r="P56" s="5">
        <v>2014</v>
      </c>
    </row>
    <row r="57" spans="1:16" x14ac:dyDescent="0.3">
      <c r="A57" s="1" t="s">
        <v>16</v>
      </c>
      <c r="B57" s="1" t="s">
        <v>26</v>
      </c>
      <c r="C57" s="1" t="s">
        <v>27</v>
      </c>
      <c r="D57" s="1" t="s">
        <v>40</v>
      </c>
      <c r="E57" s="1">
        <v>381</v>
      </c>
      <c r="F57" s="2">
        <v>250</v>
      </c>
      <c r="G57" s="3">
        <v>350</v>
      </c>
      <c r="H57" s="3">
        <v>133350</v>
      </c>
      <c r="I57" s="1">
        <v>10668</v>
      </c>
      <c r="J57" s="3">
        <v>122682</v>
      </c>
      <c r="K57" s="3">
        <v>99060</v>
      </c>
      <c r="L57" s="3">
        <v>23622</v>
      </c>
      <c r="M57" s="4">
        <v>41852</v>
      </c>
      <c r="N57" s="5">
        <v>8</v>
      </c>
      <c r="O57" s="1" t="s">
        <v>38</v>
      </c>
      <c r="P57" s="5">
        <v>2014</v>
      </c>
    </row>
    <row r="58" spans="1:16" x14ac:dyDescent="0.3">
      <c r="A58" s="1" t="s">
        <v>16</v>
      </c>
      <c r="B58" s="1" t="s">
        <v>17</v>
      </c>
      <c r="C58" s="1" t="s">
        <v>27</v>
      </c>
      <c r="D58" s="1" t="s">
        <v>40</v>
      </c>
      <c r="E58" s="1">
        <v>422</v>
      </c>
      <c r="F58" s="2">
        <v>250</v>
      </c>
      <c r="G58" s="3">
        <v>350</v>
      </c>
      <c r="H58" s="3">
        <v>147700</v>
      </c>
      <c r="I58" s="1">
        <v>11816</v>
      </c>
      <c r="J58" s="3">
        <v>135884</v>
      </c>
      <c r="K58" s="3">
        <v>109720</v>
      </c>
      <c r="L58" s="3">
        <v>26164</v>
      </c>
      <c r="M58" s="4">
        <v>41852</v>
      </c>
      <c r="N58" s="5">
        <v>8</v>
      </c>
      <c r="O58" s="1" t="s">
        <v>38</v>
      </c>
      <c r="P58" s="5">
        <v>2014</v>
      </c>
    </row>
    <row r="59" spans="1:16" x14ac:dyDescent="0.3">
      <c r="A59" s="1" t="s">
        <v>16</v>
      </c>
      <c r="B59" s="1" t="s">
        <v>26</v>
      </c>
      <c r="C59" s="1" t="s">
        <v>37</v>
      </c>
      <c r="D59" s="1" t="s">
        <v>40</v>
      </c>
      <c r="E59" s="1">
        <v>1666</v>
      </c>
      <c r="F59" s="2">
        <v>5</v>
      </c>
      <c r="G59" s="3">
        <v>350</v>
      </c>
      <c r="H59" s="3">
        <v>583100</v>
      </c>
      <c r="I59" s="1">
        <v>52479</v>
      </c>
      <c r="J59" s="3">
        <v>530621</v>
      </c>
      <c r="K59" s="3">
        <v>433160</v>
      </c>
      <c r="L59" s="3">
        <v>97461</v>
      </c>
      <c r="M59" s="4">
        <v>41760</v>
      </c>
      <c r="N59" s="5">
        <v>5</v>
      </c>
      <c r="O59" s="1" t="s">
        <v>42</v>
      </c>
      <c r="P59" s="5">
        <v>2014</v>
      </c>
    </row>
    <row r="60" spans="1:16" x14ac:dyDescent="0.3">
      <c r="A60" s="1" t="s">
        <v>16</v>
      </c>
      <c r="B60" s="1" t="s">
        <v>31</v>
      </c>
      <c r="C60" s="1" t="s">
        <v>21</v>
      </c>
      <c r="D60" s="1" t="s">
        <v>40</v>
      </c>
      <c r="E60" s="1">
        <v>2417</v>
      </c>
      <c r="F60" s="2">
        <v>10</v>
      </c>
      <c r="G60" s="3">
        <v>350</v>
      </c>
      <c r="H60" s="3">
        <v>845950</v>
      </c>
      <c r="I60" s="1">
        <v>76135.5</v>
      </c>
      <c r="J60" s="3">
        <v>769814.5</v>
      </c>
      <c r="K60" s="3">
        <v>628420</v>
      </c>
      <c r="L60" s="3">
        <v>141394.5</v>
      </c>
      <c r="M60" s="4">
        <v>41640</v>
      </c>
      <c r="N60" s="5">
        <v>1</v>
      </c>
      <c r="O60" s="1" t="s">
        <v>41</v>
      </c>
      <c r="P60" s="5">
        <v>2014</v>
      </c>
    </row>
    <row r="61" spans="1:16" x14ac:dyDescent="0.3">
      <c r="A61" s="1" t="s">
        <v>16</v>
      </c>
      <c r="B61" s="1" t="s">
        <v>17</v>
      </c>
      <c r="C61" s="1" t="s">
        <v>25</v>
      </c>
      <c r="D61" s="1" t="s">
        <v>40</v>
      </c>
      <c r="E61" s="1">
        <v>1307</v>
      </c>
      <c r="F61" s="2">
        <v>120</v>
      </c>
      <c r="G61" s="3">
        <v>350</v>
      </c>
      <c r="H61" s="3">
        <v>457450</v>
      </c>
      <c r="I61" s="1">
        <v>41170.5</v>
      </c>
      <c r="J61" s="3">
        <v>416279.5</v>
      </c>
      <c r="K61" s="3">
        <v>339820</v>
      </c>
      <c r="L61" s="3">
        <v>76459.5</v>
      </c>
      <c r="M61" s="4">
        <v>41821</v>
      </c>
      <c r="N61" s="5">
        <v>7</v>
      </c>
      <c r="O61" s="1" t="s">
        <v>39</v>
      </c>
      <c r="P61" s="5">
        <v>2014</v>
      </c>
    </row>
    <row r="62" spans="1:16" x14ac:dyDescent="0.3">
      <c r="A62" s="1" t="s">
        <v>16</v>
      </c>
      <c r="B62" s="1" t="s">
        <v>23</v>
      </c>
      <c r="C62" s="1" t="s">
        <v>25</v>
      </c>
      <c r="D62" s="1" t="s">
        <v>40</v>
      </c>
      <c r="E62" s="1">
        <v>1269</v>
      </c>
      <c r="F62" s="2">
        <v>120</v>
      </c>
      <c r="G62" s="3">
        <v>350</v>
      </c>
      <c r="H62" s="3">
        <v>444150</v>
      </c>
      <c r="I62" s="1">
        <v>39973.5</v>
      </c>
      <c r="J62" s="3">
        <v>404176.5</v>
      </c>
      <c r="K62" s="3">
        <v>329940</v>
      </c>
      <c r="L62" s="3">
        <v>74236.5</v>
      </c>
      <c r="M62" s="4">
        <v>41913</v>
      </c>
      <c r="N62" s="5">
        <v>10</v>
      </c>
      <c r="O62" s="1" t="s">
        <v>34</v>
      </c>
      <c r="P62" s="5">
        <v>2014</v>
      </c>
    </row>
    <row r="63" spans="1:16" x14ac:dyDescent="0.3">
      <c r="A63" s="1" t="s">
        <v>16</v>
      </c>
      <c r="B63" s="1" t="s">
        <v>36</v>
      </c>
      <c r="C63" s="1" t="s">
        <v>27</v>
      </c>
      <c r="D63" s="1" t="s">
        <v>40</v>
      </c>
      <c r="E63" s="1">
        <v>1351.5</v>
      </c>
      <c r="F63" s="2">
        <v>250</v>
      </c>
      <c r="G63" s="3">
        <v>350</v>
      </c>
      <c r="H63" s="3">
        <v>473025</v>
      </c>
      <c r="I63" s="1">
        <v>42572.25</v>
      </c>
      <c r="J63" s="3">
        <v>430452.75</v>
      </c>
      <c r="K63" s="3">
        <v>351390</v>
      </c>
      <c r="L63" s="3">
        <v>79062.75</v>
      </c>
      <c r="M63" s="4">
        <v>41730</v>
      </c>
      <c r="N63" s="5">
        <v>4</v>
      </c>
      <c r="O63" s="1" t="s">
        <v>35</v>
      </c>
      <c r="P63" s="5">
        <v>2014</v>
      </c>
    </row>
    <row r="64" spans="1:16" x14ac:dyDescent="0.3">
      <c r="A64" s="1" t="s">
        <v>16</v>
      </c>
      <c r="B64" s="1" t="s">
        <v>36</v>
      </c>
      <c r="C64" s="1" t="s">
        <v>29</v>
      </c>
      <c r="D64" s="1" t="s">
        <v>40</v>
      </c>
      <c r="E64" s="1">
        <v>2071</v>
      </c>
      <c r="F64" s="2">
        <v>260</v>
      </c>
      <c r="G64" s="3">
        <v>350</v>
      </c>
      <c r="H64" s="3">
        <v>724850</v>
      </c>
      <c r="I64" s="1">
        <v>65236.5</v>
      </c>
      <c r="J64" s="3">
        <v>659613.5</v>
      </c>
      <c r="K64" s="3">
        <v>538460</v>
      </c>
      <c r="L64" s="3">
        <v>121153.5</v>
      </c>
      <c r="M64" s="4">
        <v>41883</v>
      </c>
      <c r="N64" s="5">
        <v>9</v>
      </c>
      <c r="O64" s="1" t="s">
        <v>28</v>
      </c>
      <c r="P64" s="5">
        <v>2014</v>
      </c>
    </row>
    <row r="65" spans="1:16" x14ac:dyDescent="0.3">
      <c r="A65" s="1" t="s">
        <v>16</v>
      </c>
      <c r="B65" s="1" t="s">
        <v>23</v>
      </c>
      <c r="C65" s="1" t="s">
        <v>29</v>
      </c>
      <c r="D65" s="1" t="s">
        <v>40</v>
      </c>
      <c r="E65" s="1">
        <v>1269</v>
      </c>
      <c r="F65" s="2">
        <v>260</v>
      </c>
      <c r="G65" s="3">
        <v>350</v>
      </c>
      <c r="H65" s="3">
        <v>444150</v>
      </c>
      <c r="I65" s="1">
        <v>39973.5</v>
      </c>
      <c r="J65" s="3">
        <v>404176.5</v>
      </c>
      <c r="K65" s="3">
        <v>329940</v>
      </c>
      <c r="L65" s="3">
        <v>74236.5</v>
      </c>
      <c r="M65" s="4">
        <v>41913</v>
      </c>
      <c r="N65" s="5">
        <v>10</v>
      </c>
      <c r="O65" s="1" t="s">
        <v>34</v>
      </c>
      <c r="P65" s="5">
        <v>2014</v>
      </c>
    </row>
    <row r="66" spans="1:16" x14ac:dyDescent="0.3">
      <c r="A66" s="1" t="s">
        <v>16</v>
      </c>
      <c r="B66" s="1" t="s">
        <v>36</v>
      </c>
      <c r="C66" s="1" t="s">
        <v>37</v>
      </c>
      <c r="D66" s="1" t="s">
        <v>43</v>
      </c>
      <c r="E66" s="1">
        <v>2313</v>
      </c>
      <c r="F66" s="2">
        <v>5</v>
      </c>
      <c r="G66" s="3">
        <v>350</v>
      </c>
      <c r="H66" s="3">
        <v>809550</v>
      </c>
      <c r="I66" s="1">
        <v>80955</v>
      </c>
      <c r="J66" s="3">
        <v>728595</v>
      </c>
      <c r="K66" s="3">
        <v>601380</v>
      </c>
      <c r="L66" s="3">
        <v>127215</v>
      </c>
      <c r="M66" s="4">
        <v>41760</v>
      </c>
      <c r="N66" s="5">
        <v>5</v>
      </c>
      <c r="O66" s="1" t="s">
        <v>42</v>
      </c>
      <c r="P66" s="5">
        <v>2014</v>
      </c>
    </row>
    <row r="67" spans="1:16" x14ac:dyDescent="0.3">
      <c r="A67" s="1" t="s">
        <v>16</v>
      </c>
      <c r="B67" s="1" t="s">
        <v>26</v>
      </c>
      <c r="C67" s="1" t="s">
        <v>25</v>
      </c>
      <c r="D67" s="1" t="s">
        <v>43</v>
      </c>
      <c r="E67" s="1">
        <v>639</v>
      </c>
      <c r="F67" s="2">
        <v>120</v>
      </c>
      <c r="G67" s="3">
        <v>350</v>
      </c>
      <c r="H67" s="3">
        <v>223650</v>
      </c>
      <c r="I67" s="1">
        <v>22365</v>
      </c>
      <c r="J67" s="3">
        <v>201285</v>
      </c>
      <c r="K67" s="3">
        <v>166140</v>
      </c>
      <c r="L67" s="3">
        <v>35145</v>
      </c>
      <c r="M67" s="4">
        <v>41821</v>
      </c>
      <c r="N67" s="5">
        <v>7</v>
      </c>
      <c r="O67" s="1" t="s">
        <v>39</v>
      </c>
      <c r="P67" s="5">
        <v>2014</v>
      </c>
    </row>
    <row r="68" spans="1:16" x14ac:dyDescent="0.3">
      <c r="A68" s="1" t="s">
        <v>16</v>
      </c>
      <c r="B68" s="1" t="s">
        <v>36</v>
      </c>
      <c r="C68" s="1" t="s">
        <v>27</v>
      </c>
      <c r="D68" s="1" t="s">
        <v>43</v>
      </c>
      <c r="E68" s="1">
        <v>2807</v>
      </c>
      <c r="F68" s="2">
        <v>250</v>
      </c>
      <c r="G68" s="3">
        <v>350</v>
      </c>
      <c r="H68" s="3">
        <v>982450</v>
      </c>
      <c r="I68" s="1">
        <v>98245</v>
      </c>
      <c r="J68" s="3">
        <v>884205</v>
      </c>
      <c r="K68" s="3">
        <v>729820</v>
      </c>
      <c r="L68" s="3">
        <v>154385</v>
      </c>
      <c r="M68" s="4">
        <v>41852</v>
      </c>
      <c r="N68" s="5">
        <v>8</v>
      </c>
      <c r="O68" s="1" t="s">
        <v>38</v>
      </c>
      <c r="P68" s="5">
        <v>2014</v>
      </c>
    </row>
    <row r="69" spans="1:16" x14ac:dyDescent="0.3">
      <c r="A69" s="1" t="s">
        <v>16</v>
      </c>
      <c r="B69" s="1" t="s">
        <v>17</v>
      </c>
      <c r="C69" s="1" t="s">
        <v>27</v>
      </c>
      <c r="D69" s="1" t="s">
        <v>43</v>
      </c>
      <c r="E69" s="1">
        <v>1870</v>
      </c>
      <c r="F69" s="2">
        <v>250</v>
      </c>
      <c r="G69" s="3">
        <v>350</v>
      </c>
      <c r="H69" s="3">
        <v>654500</v>
      </c>
      <c r="I69" s="1">
        <v>65450</v>
      </c>
      <c r="J69" s="3">
        <v>589050</v>
      </c>
      <c r="K69" s="3">
        <v>486200</v>
      </c>
      <c r="L69" s="3">
        <v>102850</v>
      </c>
      <c r="M69" s="4">
        <v>41609</v>
      </c>
      <c r="N69" s="5">
        <v>12</v>
      </c>
      <c r="O69" s="1" t="s">
        <v>20</v>
      </c>
      <c r="P69" s="5">
        <v>2013</v>
      </c>
    </row>
    <row r="70" spans="1:16" x14ac:dyDescent="0.3">
      <c r="A70" s="1" t="s">
        <v>16</v>
      </c>
      <c r="B70" s="1" t="s">
        <v>23</v>
      </c>
      <c r="C70" s="1" t="s">
        <v>29</v>
      </c>
      <c r="D70" s="1" t="s">
        <v>43</v>
      </c>
      <c r="E70" s="1">
        <v>2240</v>
      </c>
      <c r="F70" s="2">
        <v>260</v>
      </c>
      <c r="G70" s="3">
        <v>350</v>
      </c>
      <c r="H70" s="3">
        <v>784000</v>
      </c>
      <c r="I70" s="1">
        <v>78400</v>
      </c>
      <c r="J70" s="3">
        <v>705600</v>
      </c>
      <c r="K70" s="3">
        <v>582400</v>
      </c>
      <c r="L70" s="3">
        <v>123200</v>
      </c>
      <c r="M70" s="4">
        <v>41671</v>
      </c>
      <c r="N70" s="5">
        <v>2</v>
      </c>
      <c r="O70" s="1" t="s">
        <v>30</v>
      </c>
      <c r="P70" s="5">
        <v>2014</v>
      </c>
    </row>
    <row r="71" spans="1:16" x14ac:dyDescent="0.3">
      <c r="A71" s="1" t="s">
        <v>16</v>
      </c>
      <c r="B71" s="1" t="s">
        <v>23</v>
      </c>
      <c r="C71" s="1" t="s">
        <v>29</v>
      </c>
      <c r="D71" s="1" t="s">
        <v>43</v>
      </c>
      <c r="E71" s="1">
        <v>707</v>
      </c>
      <c r="F71" s="2">
        <v>260</v>
      </c>
      <c r="G71" s="3">
        <v>350</v>
      </c>
      <c r="H71" s="3">
        <v>247450</v>
      </c>
      <c r="I71" s="1">
        <v>24745</v>
      </c>
      <c r="J71" s="3">
        <v>222705</v>
      </c>
      <c r="K71" s="3">
        <v>183820</v>
      </c>
      <c r="L71" s="3">
        <v>38885</v>
      </c>
      <c r="M71" s="4">
        <v>41883</v>
      </c>
      <c r="N71" s="5">
        <v>9</v>
      </c>
      <c r="O71" s="1" t="s">
        <v>28</v>
      </c>
      <c r="P71" s="5">
        <v>2014</v>
      </c>
    </row>
    <row r="72" spans="1:16" x14ac:dyDescent="0.3">
      <c r="A72" s="1" t="s">
        <v>16</v>
      </c>
      <c r="B72" s="1" t="s">
        <v>17</v>
      </c>
      <c r="C72" s="1" t="s">
        <v>18</v>
      </c>
      <c r="D72" s="1" t="s">
        <v>43</v>
      </c>
      <c r="E72" s="1">
        <v>792</v>
      </c>
      <c r="F72" s="2">
        <v>3</v>
      </c>
      <c r="G72" s="3">
        <v>350</v>
      </c>
      <c r="H72" s="3">
        <v>277200</v>
      </c>
      <c r="I72" s="1">
        <v>30492</v>
      </c>
      <c r="J72" s="3">
        <v>246708</v>
      </c>
      <c r="K72" s="3">
        <v>205920</v>
      </c>
      <c r="L72" s="3">
        <v>40788</v>
      </c>
      <c r="M72" s="4">
        <v>41699</v>
      </c>
      <c r="N72" s="5">
        <v>3</v>
      </c>
      <c r="O72" s="1" t="s">
        <v>33</v>
      </c>
      <c r="P72" s="5">
        <v>2014</v>
      </c>
    </row>
    <row r="73" spans="1:16" x14ac:dyDescent="0.3">
      <c r="A73" s="1" t="s">
        <v>16</v>
      </c>
      <c r="B73" s="1" t="s">
        <v>17</v>
      </c>
      <c r="C73" s="1" t="s">
        <v>37</v>
      </c>
      <c r="D73" s="1" t="s">
        <v>43</v>
      </c>
      <c r="E73" s="1">
        <v>766</v>
      </c>
      <c r="F73" s="2">
        <v>5</v>
      </c>
      <c r="G73" s="3">
        <v>350</v>
      </c>
      <c r="H73" s="3">
        <v>268100</v>
      </c>
      <c r="I73" s="1">
        <v>29491</v>
      </c>
      <c r="J73" s="3">
        <v>238609</v>
      </c>
      <c r="K73" s="3">
        <v>199160</v>
      </c>
      <c r="L73" s="3">
        <v>39449</v>
      </c>
      <c r="M73" s="4">
        <v>41640</v>
      </c>
      <c r="N73" s="5">
        <v>1</v>
      </c>
      <c r="O73" s="1" t="s">
        <v>41</v>
      </c>
      <c r="P73" s="5">
        <v>2014</v>
      </c>
    </row>
    <row r="74" spans="1:16" x14ac:dyDescent="0.3">
      <c r="A74" s="1" t="s">
        <v>16</v>
      </c>
      <c r="B74" s="1" t="s">
        <v>23</v>
      </c>
      <c r="C74" s="1" t="s">
        <v>21</v>
      </c>
      <c r="D74" s="1" t="s">
        <v>43</v>
      </c>
      <c r="E74" s="1">
        <v>2104.5</v>
      </c>
      <c r="F74" s="2">
        <v>10</v>
      </c>
      <c r="G74" s="3">
        <v>350</v>
      </c>
      <c r="H74" s="3">
        <v>736575</v>
      </c>
      <c r="I74" s="1">
        <v>81023.25</v>
      </c>
      <c r="J74" s="3">
        <v>655551.75</v>
      </c>
      <c r="K74" s="3">
        <v>547170</v>
      </c>
      <c r="L74" s="3">
        <v>108381.75</v>
      </c>
      <c r="M74" s="4">
        <v>41821</v>
      </c>
      <c r="N74" s="5">
        <v>7</v>
      </c>
      <c r="O74" s="1" t="s">
        <v>39</v>
      </c>
      <c r="P74" s="5">
        <v>2014</v>
      </c>
    </row>
    <row r="75" spans="1:16" x14ac:dyDescent="0.3">
      <c r="A75" s="1" t="s">
        <v>16</v>
      </c>
      <c r="B75" s="1" t="s">
        <v>31</v>
      </c>
      <c r="C75" s="1" t="s">
        <v>25</v>
      </c>
      <c r="D75" s="1" t="s">
        <v>43</v>
      </c>
      <c r="E75" s="1">
        <v>344</v>
      </c>
      <c r="F75" s="2">
        <v>120</v>
      </c>
      <c r="G75" s="3">
        <v>350</v>
      </c>
      <c r="H75" s="3">
        <v>120400</v>
      </c>
      <c r="I75" s="1">
        <v>13244</v>
      </c>
      <c r="J75" s="3">
        <v>107156</v>
      </c>
      <c r="K75" s="3">
        <v>89440</v>
      </c>
      <c r="L75" s="3">
        <v>17716</v>
      </c>
      <c r="M75" s="4">
        <v>41548</v>
      </c>
      <c r="N75" s="5">
        <v>10</v>
      </c>
      <c r="O75" s="1" t="s">
        <v>34</v>
      </c>
      <c r="P75" s="5">
        <v>2013</v>
      </c>
    </row>
    <row r="76" spans="1:16" x14ac:dyDescent="0.3">
      <c r="A76" s="1" t="s">
        <v>16</v>
      </c>
      <c r="B76" s="1" t="s">
        <v>31</v>
      </c>
      <c r="C76" s="1" t="s">
        <v>29</v>
      </c>
      <c r="D76" s="1" t="s">
        <v>43</v>
      </c>
      <c r="E76" s="1">
        <v>344</v>
      </c>
      <c r="F76" s="2">
        <v>260</v>
      </c>
      <c r="G76" s="3">
        <v>350</v>
      </c>
      <c r="H76" s="3">
        <v>120400</v>
      </c>
      <c r="I76" s="1">
        <v>13244</v>
      </c>
      <c r="J76" s="3">
        <v>107156</v>
      </c>
      <c r="K76" s="3">
        <v>89440</v>
      </c>
      <c r="L76" s="3">
        <v>17716</v>
      </c>
      <c r="M76" s="4">
        <v>41548</v>
      </c>
      <c r="N76" s="5">
        <v>10</v>
      </c>
      <c r="O76" s="1" t="s">
        <v>34</v>
      </c>
      <c r="P76" s="5">
        <v>2013</v>
      </c>
    </row>
    <row r="77" spans="1:16" x14ac:dyDescent="0.3">
      <c r="A77" s="1" t="s">
        <v>16</v>
      </c>
      <c r="B77" s="1" t="s">
        <v>31</v>
      </c>
      <c r="C77" s="1" t="s">
        <v>18</v>
      </c>
      <c r="D77" s="1" t="s">
        <v>43</v>
      </c>
      <c r="E77" s="1">
        <v>886</v>
      </c>
      <c r="F77" s="2">
        <v>3</v>
      </c>
      <c r="G77" s="3">
        <v>350</v>
      </c>
      <c r="H77" s="3">
        <v>310100</v>
      </c>
      <c r="I77" s="1">
        <v>37212</v>
      </c>
      <c r="J77" s="3">
        <v>272888</v>
      </c>
      <c r="K77" s="3">
        <v>230360</v>
      </c>
      <c r="L77" s="3">
        <v>42528</v>
      </c>
      <c r="M77" s="4">
        <v>41791</v>
      </c>
      <c r="N77" s="5">
        <v>6</v>
      </c>
      <c r="O77" s="1" t="s">
        <v>22</v>
      </c>
      <c r="P77" s="5">
        <v>2014</v>
      </c>
    </row>
    <row r="78" spans="1:16" x14ac:dyDescent="0.3">
      <c r="A78" s="1" t="s">
        <v>16</v>
      </c>
      <c r="B78" s="1" t="s">
        <v>31</v>
      </c>
      <c r="C78" s="1" t="s">
        <v>21</v>
      </c>
      <c r="D78" s="1" t="s">
        <v>43</v>
      </c>
      <c r="E78" s="1">
        <v>886</v>
      </c>
      <c r="F78" s="2">
        <v>10</v>
      </c>
      <c r="G78" s="3">
        <v>350</v>
      </c>
      <c r="H78" s="3">
        <v>310100</v>
      </c>
      <c r="I78" s="1">
        <v>37212</v>
      </c>
      <c r="J78" s="3">
        <v>272888</v>
      </c>
      <c r="K78" s="3">
        <v>230360</v>
      </c>
      <c r="L78" s="3">
        <v>42528</v>
      </c>
      <c r="M78" s="4">
        <v>41791</v>
      </c>
      <c r="N78" s="5">
        <v>6</v>
      </c>
      <c r="O78" s="1" t="s">
        <v>22</v>
      </c>
      <c r="P78" s="5">
        <v>2014</v>
      </c>
    </row>
    <row r="79" spans="1:16" x14ac:dyDescent="0.3">
      <c r="A79" s="1" t="s">
        <v>16</v>
      </c>
      <c r="B79" s="1" t="s">
        <v>26</v>
      </c>
      <c r="C79" s="1" t="s">
        <v>21</v>
      </c>
      <c r="D79" s="1" t="s">
        <v>43</v>
      </c>
      <c r="E79" s="1">
        <v>1594</v>
      </c>
      <c r="F79" s="2">
        <v>10</v>
      </c>
      <c r="G79" s="3">
        <v>350</v>
      </c>
      <c r="H79" s="3">
        <v>557900</v>
      </c>
      <c r="I79" s="1">
        <v>66948</v>
      </c>
      <c r="J79" s="3">
        <v>490952</v>
      </c>
      <c r="K79" s="3">
        <v>414440</v>
      </c>
      <c r="L79" s="3">
        <v>76512</v>
      </c>
      <c r="M79" s="4">
        <v>41944</v>
      </c>
      <c r="N79" s="5">
        <v>11</v>
      </c>
      <c r="O79" s="1" t="s">
        <v>24</v>
      </c>
      <c r="P79" s="5">
        <v>2014</v>
      </c>
    </row>
    <row r="80" spans="1:16" x14ac:dyDescent="0.3">
      <c r="A80" s="1" t="s">
        <v>16</v>
      </c>
      <c r="B80" s="1" t="s">
        <v>31</v>
      </c>
      <c r="C80" s="1" t="s">
        <v>21</v>
      </c>
      <c r="D80" s="1" t="s">
        <v>43</v>
      </c>
      <c r="E80" s="1">
        <v>1197</v>
      </c>
      <c r="F80" s="2">
        <v>10</v>
      </c>
      <c r="G80" s="3">
        <v>350</v>
      </c>
      <c r="H80" s="3">
        <v>418950</v>
      </c>
      <c r="I80" s="1">
        <v>50274</v>
      </c>
      <c r="J80" s="3">
        <v>368676</v>
      </c>
      <c r="K80" s="3">
        <v>311220</v>
      </c>
      <c r="L80" s="3">
        <v>57456</v>
      </c>
      <c r="M80" s="4">
        <v>41944</v>
      </c>
      <c r="N80" s="5">
        <v>11</v>
      </c>
      <c r="O80" s="1" t="s">
        <v>24</v>
      </c>
      <c r="P80" s="5">
        <v>2014</v>
      </c>
    </row>
    <row r="81" spans="1:16" x14ac:dyDescent="0.3">
      <c r="A81" s="1" t="s">
        <v>16</v>
      </c>
      <c r="B81" s="1" t="s">
        <v>31</v>
      </c>
      <c r="C81" s="1" t="s">
        <v>25</v>
      </c>
      <c r="D81" s="1" t="s">
        <v>43</v>
      </c>
      <c r="E81" s="1">
        <v>1395</v>
      </c>
      <c r="F81" s="2">
        <v>120</v>
      </c>
      <c r="G81" s="3">
        <v>350</v>
      </c>
      <c r="H81" s="3">
        <v>488250</v>
      </c>
      <c r="I81" s="1">
        <v>58590</v>
      </c>
      <c r="J81" s="3">
        <v>429660</v>
      </c>
      <c r="K81" s="3">
        <v>362700</v>
      </c>
      <c r="L81" s="3">
        <v>66960</v>
      </c>
      <c r="M81" s="4">
        <v>41821</v>
      </c>
      <c r="N81" s="5">
        <v>7</v>
      </c>
      <c r="O81" s="1" t="s">
        <v>39</v>
      </c>
      <c r="P81" s="5">
        <v>2014</v>
      </c>
    </row>
    <row r="82" spans="1:16" x14ac:dyDescent="0.3">
      <c r="A82" s="1" t="s">
        <v>16</v>
      </c>
      <c r="B82" s="1" t="s">
        <v>36</v>
      </c>
      <c r="C82" s="1" t="s">
        <v>25</v>
      </c>
      <c r="D82" s="1" t="s">
        <v>43</v>
      </c>
      <c r="E82" s="1">
        <v>986</v>
      </c>
      <c r="F82" s="2">
        <v>120</v>
      </c>
      <c r="G82" s="3">
        <v>350</v>
      </c>
      <c r="H82" s="3">
        <v>345100</v>
      </c>
      <c r="I82" s="1">
        <v>41412</v>
      </c>
      <c r="J82" s="3">
        <v>303688</v>
      </c>
      <c r="K82" s="3">
        <v>256360</v>
      </c>
      <c r="L82" s="3">
        <v>47328</v>
      </c>
      <c r="M82" s="4">
        <v>41913</v>
      </c>
      <c r="N82" s="5">
        <v>10</v>
      </c>
      <c r="O82" s="1" t="s">
        <v>34</v>
      </c>
      <c r="P82" s="5">
        <v>2014</v>
      </c>
    </row>
    <row r="83" spans="1:16" x14ac:dyDescent="0.3">
      <c r="A83" s="1" t="s">
        <v>16</v>
      </c>
      <c r="B83" s="1" t="s">
        <v>23</v>
      </c>
      <c r="C83" s="1" t="s">
        <v>27</v>
      </c>
      <c r="D83" s="1" t="s">
        <v>43</v>
      </c>
      <c r="E83" s="1">
        <v>623</v>
      </c>
      <c r="F83" s="2">
        <v>250</v>
      </c>
      <c r="G83" s="3">
        <v>350</v>
      </c>
      <c r="H83" s="3">
        <v>218050</v>
      </c>
      <c r="I83" s="1">
        <v>26166</v>
      </c>
      <c r="J83" s="3">
        <v>191884</v>
      </c>
      <c r="K83" s="3">
        <v>161980</v>
      </c>
      <c r="L83" s="3">
        <v>29904</v>
      </c>
      <c r="M83" s="4">
        <v>41518</v>
      </c>
      <c r="N83" s="5">
        <v>9</v>
      </c>
      <c r="O83" s="1" t="s">
        <v>28</v>
      </c>
      <c r="P83" s="5">
        <v>2013</v>
      </c>
    </row>
    <row r="84" spans="1:16" x14ac:dyDescent="0.3">
      <c r="A84" s="1" t="s">
        <v>16</v>
      </c>
      <c r="B84" s="1" t="s">
        <v>36</v>
      </c>
      <c r="C84" s="1" t="s">
        <v>27</v>
      </c>
      <c r="D84" s="1" t="s">
        <v>43</v>
      </c>
      <c r="E84" s="1">
        <v>986</v>
      </c>
      <c r="F84" s="2">
        <v>250</v>
      </c>
      <c r="G84" s="3">
        <v>350</v>
      </c>
      <c r="H84" s="3">
        <v>345100</v>
      </c>
      <c r="I84" s="1">
        <v>41412</v>
      </c>
      <c r="J84" s="3">
        <v>303688</v>
      </c>
      <c r="K84" s="3">
        <v>256360</v>
      </c>
      <c r="L84" s="3">
        <v>47328</v>
      </c>
      <c r="M84" s="4">
        <v>41913</v>
      </c>
      <c r="N84" s="5">
        <v>10</v>
      </c>
      <c r="O84" s="1" t="s">
        <v>34</v>
      </c>
      <c r="P84" s="5">
        <v>2014</v>
      </c>
    </row>
    <row r="85" spans="1:16" x14ac:dyDescent="0.3">
      <c r="A85" s="1" t="s">
        <v>16</v>
      </c>
      <c r="B85" s="1" t="s">
        <v>36</v>
      </c>
      <c r="C85" s="1" t="s">
        <v>29</v>
      </c>
      <c r="D85" s="1" t="s">
        <v>43</v>
      </c>
      <c r="E85" s="1">
        <v>270</v>
      </c>
      <c r="F85" s="2">
        <v>260</v>
      </c>
      <c r="G85" s="3">
        <v>350</v>
      </c>
      <c r="H85" s="3">
        <v>94500</v>
      </c>
      <c r="I85" s="1">
        <v>11340</v>
      </c>
      <c r="J85" s="3">
        <v>83160</v>
      </c>
      <c r="K85" s="3">
        <v>70200</v>
      </c>
      <c r="L85" s="3">
        <v>12960</v>
      </c>
      <c r="M85" s="4">
        <v>41671</v>
      </c>
      <c r="N85" s="5">
        <v>2</v>
      </c>
      <c r="O85" s="1" t="s">
        <v>30</v>
      </c>
      <c r="P85" s="5">
        <v>2014</v>
      </c>
    </row>
    <row r="86" spans="1:16" x14ac:dyDescent="0.3">
      <c r="A86" s="1" t="s">
        <v>16</v>
      </c>
      <c r="B86" s="1" t="s">
        <v>23</v>
      </c>
      <c r="C86" s="1" t="s">
        <v>18</v>
      </c>
      <c r="D86" s="1" t="s">
        <v>43</v>
      </c>
      <c r="E86" s="1">
        <v>923</v>
      </c>
      <c r="F86" s="2">
        <v>3</v>
      </c>
      <c r="G86" s="3">
        <v>350</v>
      </c>
      <c r="H86" s="3">
        <v>323050</v>
      </c>
      <c r="I86" s="1">
        <v>41996.5</v>
      </c>
      <c r="J86" s="3">
        <v>281053.5</v>
      </c>
      <c r="K86" s="3">
        <v>239980</v>
      </c>
      <c r="L86" s="3">
        <v>41073.5</v>
      </c>
      <c r="M86" s="4">
        <v>41699</v>
      </c>
      <c r="N86" s="5">
        <v>3</v>
      </c>
      <c r="O86" s="1" t="s">
        <v>33</v>
      </c>
      <c r="P86" s="5">
        <v>2014</v>
      </c>
    </row>
    <row r="87" spans="1:16" x14ac:dyDescent="0.3">
      <c r="A87" s="1" t="s">
        <v>16</v>
      </c>
      <c r="B87" s="1" t="s">
        <v>26</v>
      </c>
      <c r="C87" s="1" t="s">
        <v>18</v>
      </c>
      <c r="D87" s="1" t="s">
        <v>43</v>
      </c>
      <c r="E87" s="1">
        <v>1790</v>
      </c>
      <c r="F87" s="2">
        <v>3</v>
      </c>
      <c r="G87" s="3">
        <v>350</v>
      </c>
      <c r="H87" s="3">
        <v>626500</v>
      </c>
      <c r="I87" s="1">
        <v>81445</v>
      </c>
      <c r="J87" s="3">
        <v>545055</v>
      </c>
      <c r="K87" s="3">
        <v>465400</v>
      </c>
      <c r="L87" s="3">
        <v>79655</v>
      </c>
      <c r="M87" s="4">
        <v>41699</v>
      </c>
      <c r="N87" s="5">
        <v>3</v>
      </c>
      <c r="O87" s="1" t="s">
        <v>33</v>
      </c>
      <c r="P87" s="5">
        <v>2014</v>
      </c>
    </row>
    <row r="88" spans="1:16" x14ac:dyDescent="0.3">
      <c r="A88" s="1" t="s">
        <v>16</v>
      </c>
      <c r="B88" s="1" t="s">
        <v>36</v>
      </c>
      <c r="C88" s="1" t="s">
        <v>37</v>
      </c>
      <c r="D88" s="1" t="s">
        <v>43</v>
      </c>
      <c r="E88" s="1">
        <v>982.5</v>
      </c>
      <c r="F88" s="2">
        <v>5</v>
      </c>
      <c r="G88" s="3">
        <v>350</v>
      </c>
      <c r="H88" s="3">
        <v>343875</v>
      </c>
      <c r="I88" s="1">
        <v>44703.75</v>
      </c>
      <c r="J88" s="3">
        <v>299171.25</v>
      </c>
      <c r="K88" s="3">
        <v>255450</v>
      </c>
      <c r="L88" s="3">
        <v>43721.25</v>
      </c>
      <c r="M88" s="4">
        <v>41640</v>
      </c>
      <c r="N88" s="5">
        <v>1</v>
      </c>
      <c r="O88" s="1" t="s">
        <v>41</v>
      </c>
      <c r="P88" s="5">
        <v>2014</v>
      </c>
    </row>
    <row r="89" spans="1:16" x14ac:dyDescent="0.3">
      <c r="A89" s="1" t="s">
        <v>16</v>
      </c>
      <c r="B89" s="1" t="s">
        <v>23</v>
      </c>
      <c r="C89" s="1" t="s">
        <v>21</v>
      </c>
      <c r="D89" s="1" t="s">
        <v>43</v>
      </c>
      <c r="E89" s="1">
        <v>2632</v>
      </c>
      <c r="F89" s="2">
        <v>10</v>
      </c>
      <c r="G89" s="3">
        <v>350</v>
      </c>
      <c r="H89" s="3">
        <v>921200</v>
      </c>
      <c r="I89" s="1">
        <v>119756</v>
      </c>
      <c r="J89" s="3">
        <v>801444</v>
      </c>
      <c r="K89" s="3">
        <v>684320</v>
      </c>
      <c r="L89" s="3">
        <v>117124</v>
      </c>
      <c r="M89" s="4">
        <v>41791</v>
      </c>
      <c r="N89" s="5">
        <v>6</v>
      </c>
      <c r="O89" s="1" t="s">
        <v>22</v>
      </c>
      <c r="P89" s="5">
        <v>2014</v>
      </c>
    </row>
    <row r="90" spans="1:16" x14ac:dyDescent="0.3">
      <c r="A90" s="1" t="s">
        <v>16</v>
      </c>
      <c r="B90" s="1" t="s">
        <v>17</v>
      </c>
      <c r="C90" s="1" t="s">
        <v>21</v>
      </c>
      <c r="D90" s="1" t="s">
        <v>43</v>
      </c>
      <c r="E90" s="1">
        <v>357</v>
      </c>
      <c r="F90" s="2">
        <v>10</v>
      </c>
      <c r="G90" s="3">
        <v>350</v>
      </c>
      <c r="H90" s="3">
        <v>124950</v>
      </c>
      <c r="I90" s="1">
        <v>16243.5</v>
      </c>
      <c r="J90" s="3">
        <v>108706.5</v>
      </c>
      <c r="K90" s="3">
        <v>92820</v>
      </c>
      <c r="L90" s="3">
        <v>15886.5</v>
      </c>
      <c r="M90" s="4">
        <v>41944</v>
      </c>
      <c r="N90" s="5">
        <v>11</v>
      </c>
      <c r="O90" s="1" t="s">
        <v>24</v>
      </c>
      <c r="P90" s="5">
        <v>2014</v>
      </c>
    </row>
    <row r="91" spans="1:16" x14ac:dyDescent="0.3">
      <c r="A91" s="1" t="s">
        <v>16</v>
      </c>
      <c r="B91" s="1" t="s">
        <v>23</v>
      </c>
      <c r="C91" s="1" t="s">
        <v>25</v>
      </c>
      <c r="D91" s="1" t="s">
        <v>43</v>
      </c>
      <c r="E91" s="1">
        <v>2632</v>
      </c>
      <c r="F91" s="2">
        <v>120</v>
      </c>
      <c r="G91" s="3">
        <v>350</v>
      </c>
      <c r="H91" s="3">
        <v>921200</v>
      </c>
      <c r="I91" s="1">
        <v>119756</v>
      </c>
      <c r="J91" s="3">
        <v>801444</v>
      </c>
      <c r="K91" s="3">
        <v>684320</v>
      </c>
      <c r="L91" s="3">
        <v>117124</v>
      </c>
      <c r="M91" s="4">
        <v>41791</v>
      </c>
      <c r="N91" s="5">
        <v>6</v>
      </c>
      <c r="O91" s="1" t="s">
        <v>22</v>
      </c>
      <c r="P91" s="5">
        <v>2014</v>
      </c>
    </row>
    <row r="92" spans="1:16" x14ac:dyDescent="0.3">
      <c r="A92" s="1" t="s">
        <v>16</v>
      </c>
      <c r="B92" s="1" t="s">
        <v>23</v>
      </c>
      <c r="C92" s="1" t="s">
        <v>37</v>
      </c>
      <c r="D92" s="1" t="s">
        <v>43</v>
      </c>
      <c r="E92" s="1">
        <v>2227.5</v>
      </c>
      <c r="F92" s="2">
        <v>5</v>
      </c>
      <c r="G92" s="3">
        <v>350</v>
      </c>
      <c r="H92" s="3">
        <v>779625</v>
      </c>
      <c r="I92" s="1">
        <v>109147.5</v>
      </c>
      <c r="J92" s="3">
        <v>670477.5</v>
      </c>
      <c r="K92" s="3">
        <v>579150</v>
      </c>
      <c r="L92" s="3">
        <v>91327.5</v>
      </c>
      <c r="M92" s="4">
        <v>41640</v>
      </c>
      <c r="N92" s="5">
        <v>1</v>
      </c>
      <c r="O92" s="1" t="s">
        <v>41</v>
      </c>
      <c r="P92" s="5">
        <v>2014</v>
      </c>
    </row>
    <row r="93" spans="1:16" x14ac:dyDescent="0.3">
      <c r="A93" s="1" t="s">
        <v>16</v>
      </c>
      <c r="B93" s="1" t="s">
        <v>17</v>
      </c>
      <c r="C93" s="1" t="s">
        <v>37</v>
      </c>
      <c r="D93" s="1" t="s">
        <v>43</v>
      </c>
      <c r="E93" s="1">
        <v>1199</v>
      </c>
      <c r="F93" s="2">
        <v>5</v>
      </c>
      <c r="G93" s="3">
        <v>350</v>
      </c>
      <c r="H93" s="3">
        <v>419650</v>
      </c>
      <c r="I93" s="1">
        <v>58751</v>
      </c>
      <c r="J93" s="3">
        <v>360899</v>
      </c>
      <c r="K93" s="3">
        <v>311740</v>
      </c>
      <c r="L93" s="3">
        <v>49159</v>
      </c>
      <c r="M93" s="4">
        <v>41730</v>
      </c>
      <c r="N93" s="5">
        <v>4</v>
      </c>
      <c r="O93" s="1" t="s">
        <v>35</v>
      </c>
      <c r="P93" s="5">
        <v>2014</v>
      </c>
    </row>
    <row r="94" spans="1:16" x14ac:dyDescent="0.3">
      <c r="A94" s="1" t="s">
        <v>16</v>
      </c>
      <c r="B94" s="1" t="s">
        <v>23</v>
      </c>
      <c r="C94" s="1" t="s">
        <v>37</v>
      </c>
      <c r="D94" s="1" t="s">
        <v>43</v>
      </c>
      <c r="E94" s="1">
        <v>200</v>
      </c>
      <c r="F94" s="2">
        <v>5</v>
      </c>
      <c r="G94" s="3">
        <v>350</v>
      </c>
      <c r="H94" s="3">
        <v>70000</v>
      </c>
      <c r="I94" s="1">
        <v>9800</v>
      </c>
      <c r="J94" s="3">
        <v>60200</v>
      </c>
      <c r="K94" s="3">
        <v>52000</v>
      </c>
      <c r="L94" s="3">
        <v>8200</v>
      </c>
      <c r="M94" s="4">
        <v>41760</v>
      </c>
      <c r="N94" s="5">
        <v>5</v>
      </c>
      <c r="O94" s="1" t="s">
        <v>42</v>
      </c>
      <c r="P94" s="5">
        <v>2014</v>
      </c>
    </row>
    <row r="95" spans="1:16" x14ac:dyDescent="0.3">
      <c r="A95" s="1" t="s">
        <v>16</v>
      </c>
      <c r="B95" s="1" t="s">
        <v>23</v>
      </c>
      <c r="C95" s="1" t="s">
        <v>21</v>
      </c>
      <c r="D95" s="1" t="s">
        <v>43</v>
      </c>
      <c r="E95" s="1">
        <v>700</v>
      </c>
      <c r="F95" s="2">
        <v>10</v>
      </c>
      <c r="G95" s="3">
        <v>350</v>
      </c>
      <c r="H95" s="3">
        <v>245000</v>
      </c>
      <c r="I95" s="1">
        <v>34300</v>
      </c>
      <c r="J95" s="3">
        <v>210700</v>
      </c>
      <c r="K95" s="3">
        <v>182000</v>
      </c>
      <c r="L95" s="3">
        <v>28700</v>
      </c>
      <c r="M95" s="4">
        <v>41944</v>
      </c>
      <c r="N95" s="5">
        <v>11</v>
      </c>
      <c r="O95" s="1" t="s">
        <v>24</v>
      </c>
      <c r="P95" s="5">
        <v>2014</v>
      </c>
    </row>
    <row r="96" spans="1:16" x14ac:dyDescent="0.3">
      <c r="A96" s="1" t="s">
        <v>16</v>
      </c>
      <c r="B96" s="1" t="s">
        <v>36</v>
      </c>
      <c r="C96" s="1" t="s">
        <v>21</v>
      </c>
      <c r="D96" s="1" t="s">
        <v>43</v>
      </c>
      <c r="E96" s="1">
        <v>1177</v>
      </c>
      <c r="F96" s="2">
        <v>10</v>
      </c>
      <c r="G96" s="3">
        <v>350</v>
      </c>
      <c r="H96" s="3">
        <v>411950</v>
      </c>
      <c r="I96" s="1">
        <v>57673</v>
      </c>
      <c r="J96" s="3">
        <v>354277</v>
      </c>
      <c r="K96" s="3">
        <v>306020</v>
      </c>
      <c r="L96" s="3">
        <v>48257</v>
      </c>
      <c r="M96" s="4">
        <v>41944</v>
      </c>
      <c r="N96" s="5">
        <v>11</v>
      </c>
      <c r="O96" s="1" t="s">
        <v>24</v>
      </c>
      <c r="P96" s="5">
        <v>2014</v>
      </c>
    </row>
    <row r="97" spans="1:16" x14ac:dyDescent="0.3">
      <c r="A97" s="1" t="s">
        <v>16</v>
      </c>
      <c r="B97" s="1" t="s">
        <v>26</v>
      </c>
      <c r="C97" s="1" t="s">
        <v>21</v>
      </c>
      <c r="D97" s="1" t="s">
        <v>43</v>
      </c>
      <c r="E97" s="1">
        <v>1922</v>
      </c>
      <c r="F97" s="2">
        <v>10</v>
      </c>
      <c r="G97" s="3">
        <v>350</v>
      </c>
      <c r="H97" s="3">
        <v>672700</v>
      </c>
      <c r="I97" s="1">
        <v>94178</v>
      </c>
      <c r="J97" s="3">
        <v>578522</v>
      </c>
      <c r="K97" s="3">
        <v>499720</v>
      </c>
      <c r="L97" s="3">
        <v>78802</v>
      </c>
      <c r="M97" s="4">
        <v>41579</v>
      </c>
      <c r="N97" s="5">
        <v>11</v>
      </c>
      <c r="O97" s="1" t="s">
        <v>24</v>
      </c>
      <c r="P97" s="5">
        <v>2013</v>
      </c>
    </row>
    <row r="98" spans="1:16" x14ac:dyDescent="0.3">
      <c r="A98" s="1" t="s">
        <v>16</v>
      </c>
      <c r="B98" s="1" t="s">
        <v>26</v>
      </c>
      <c r="C98" s="1" t="s">
        <v>27</v>
      </c>
      <c r="D98" s="1" t="s">
        <v>43</v>
      </c>
      <c r="E98" s="1">
        <v>1281</v>
      </c>
      <c r="F98" s="2">
        <v>250</v>
      </c>
      <c r="G98" s="3">
        <v>350</v>
      </c>
      <c r="H98" s="3">
        <v>448350</v>
      </c>
      <c r="I98" s="1">
        <v>62769</v>
      </c>
      <c r="J98" s="3">
        <v>385581</v>
      </c>
      <c r="K98" s="3">
        <v>333060</v>
      </c>
      <c r="L98" s="3">
        <v>52521</v>
      </c>
      <c r="M98" s="4">
        <v>41609</v>
      </c>
      <c r="N98" s="5">
        <v>12</v>
      </c>
      <c r="O98" s="1" t="s">
        <v>20</v>
      </c>
      <c r="P98" s="5">
        <v>2013</v>
      </c>
    </row>
    <row r="99" spans="1:16" x14ac:dyDescent="0.3">
      <c r="A99" s="1" t="s">
        <v>16</v>
      </c>
      <c r="B99" s="1" t="s">
        <v>31</v>
      </c>
      <c r="C99" s="1" t="s">
        <v>21</v>
      </c>
      <c r="D99" s="1" t="s">
        <v>43</v>
      </c>
      <c r="E99" s="1">
        <v>2851</v>
      </c>
      <c r="F99" s="2">
        <v>10</v>
      </c>
      <c r="G99" s="3">
        <v>350</v>
      </c>
      <c r="H99" s="3">
        <v>997850</v>
      </c>
      <c r="I99" s="1">
        <v>149677.5</v>
      </c>
      <c r="J99" s="3">
        <v>848172.5</v>
      </c>
      <c r="K99" s="3">
        <v>741260</v>
      </c>
      <c r="L99" s="3">
        <v>106912.5</v>
      </c>
      <c r="M99" s="4">
        <v>41760</v>
      </c>
      <c r="N99" s="5">
        <v>5</v>
      </c>
      <c r="O99" s="1" t="s">
        <v>42</v>
      </c>
      <c r="P99" s="5">
        <v>2014</v>
      </c>
    </row>
    <row r="100" spans="1:16" x14ac:dyDescent="0.3">
      <c r="A100" s="1" t="s">
        <v>16</v>
      </c>
      <c r="B100" s="1" t="s">
        <v>36</v>
      </c>
      <c r="C100" s="1" t="s">
        <v>21</v>
      </c>
      <c r="D100" s="1" t="s">
        <v>43</v>
      </c>
      <c r="E100" s="1">
        <v>2007</v>
      </c>
      <c r="F100" s="2">
        <v>10</v>
      </c>
      <c r="G100" s="3">
        <v>350</v>
      </c>
      <c r="H100" s="3">
        <v>702450</v>
      </c>
      <c r="I100" s="1">
        <v>105367.5</v>
      </c>
      <c r="J100" s="3">
        <v>597082.5</v>
      </c>
      <c r="K100" s="3">
        <v>521820</v>
      </c>
      <c r="L100" s="3">
        <v>75262.5</v>
      </c>
      <c r="M100" s="4">
        <v>41579</v>
      </c>
      <c r="N100" s="5">
        <v>11</v>
      </c>
      <c r="O100" s="1" t="s">
        <v>24</v>
      </c>
      <c r="P100" s="5">
        <v>2013</v>
      </c>
    </row>
    <row r="101" spans="1:16" x14ac:dyDescent="0.3">
      <c r="A101" s="1" t="s">
        <v>16</v>
      </c>
      <c r="B101" s="1" t="s">
        <v>31</v>
      </c>
      <c r="C101" s="1" t="s">
        <v>21</v>
      </c>
      <c r="D101" s="1" t="s">
        <v>43</v>
      </c>
      <c r="E101" s="1">
        <v>2151</v>
      </c>
      <c r="F101" s="2">
        <v>10</v>
      </c>
      <c r="G101" s="3">
        <v>350</v>
      </c>
      <c r="H101" s="3">
        <v>752850</v>
      </c>
      <c r="I101" s="1">
        <v>112927.5</v>
      </c>
      <c r="J101" s="3">
        <v>639922.5</v>
      </c>
      <c r="K101" s="3">
        <v>559260</v>
      </c>
      <c r="L101" s="3">
        <v>80662.5</v>
      </c>
      <c r="M101" s="4">
        <v>41579</v>
      </c>
      <c r="N101" s="5">
        <v>11</v>
      </c>
      <c r="O101" s="1" t="s">
        <v>24</v>
      </c>
      <c r="P101" s="5">
        <v>2013</v>
      </c>
    </row>
    <row r="102" spans="1:16" x14ac:dyDescent="0.3">
      <c r="A102" s="1" t="s">
        <v>16</v>
      </c>
      <c r="B102" s="1" t="s">
        <v>23</v>
      </c>
      <c r="C102" s="1" t="s">
        <v>18</v>
      </c>
      <c r="D102" s="1" t="s">
        <v>19</v>
      </c>
      <c r="E102" s="1">
        <v>1618.5</v>
      </c>
      <c r="F102" s="2">
        <v>3</v>
      </c>
      <c r="G102" s="3">
        <v>20</v>
      </c>
      <c r="H102" s="3">
        <v>32370</v>
      </c>
      <c r="I102" s="1">
        <v>0</v>
      </c>
      <c r="J102" s="3">
        <v>32370</v>
      </c>
      <c r="K102" s="3">
        <v>16185</v>
      </c>
      <c r="L102" s="3">
        <v>16185</v>
      </c>
      <c r="M102" s="4">
        <v>41640</v>
      </c>
      <c r="N102" s="5">
        <v>1</v>
      </c>
      <c r="O102" s="1" t="s">
        <v>41</v>
      </c>
      <c r="P102" s="5">
        <v>2014</v>
      </c>
    </row>
    <row r="103" spans="1:16" x14ac:dyDescent="0.3">
      <c r="A103" s="1" t="s">
        <v>16</v>
      </c>
      <c r="B103" s="1" t="s">
        <v>17</v>
      </c>
      <c r="C103" s="1" t="s">
        <v>18</v>
      </c>
      <c r="D103" s="1" t="s">
        <v>19</v>
      </c>
      <c r="E103" s="1">
        <v>1321</v>
      </c>
      <c r="F103" s="2">
        <v>3</v>
      </c>
      <c r="G103" s="3">
        <v>20</v>
      </c>
      <c r="H103" s="3">
        <v>26420</v>
      </c>
      <c r="I103" s="1">
        <v>0</v>
      </c>
      <c r="J103" s="3">
        <v>26420</v>
      </c>
      <c r="K103" s="3">
        <v>13210</v>
      </c>
      <c r="L103" s="3">
        <v>13210</v>
      </c>
      <c r="M103" s="4">
        <v>41640</v>
      </c>
      <c r="N103" s="5">
        <v>1</v>
      </c>
      <c r="O103" s="1" t="s">
        <v>41</v>
      </c>
      <c r="P103" s="5">
        <v>2014</v>
      </c>
    </row>
    <row r="104" spans="1:16" x14ac:dyDescent="0.3">
      <c r="A104" s="1" t="s">
        <v>16</v>
      </c>
      <c r="B104" s="1" t="s">
        <v>26</v>
      </c>
      <c r="C104" s="1" t="s">
        <v>37</v>
      </c>
      <c r="D104" s="1" t="s">
        <v>19</v>
      </c>
      <c r="E104" s="1">
        <v>1899</v>
      </c>
      <c r="F104" s="2">
        <v>5</v>
      </c>
      <c r="G104" s="3">
        <v>20</v>
      </c>
      <c r="H104" s="3">
        <v>37980</v>
      </c>
      <c r="I104" s="1">
        <v>0</v>
      </c>
      <c r="J104" s="3">
        <v>37980</v>
      </c>
      <c r="K104" s="3">
        <v>18990</v>
      </c>
      <c r="L104" s="3">
        <v>18990</v>
      </c>
      <c r="M104" s="4">
        <v>41791</v>
      </c>
      <c r="N104" s="5">
        <v>6</v>
      </c>
      <c r="O104" s="1" t="s">
        <v>22</v>
      </c>
      <c r="P104" s="5">
        <v>2014</v>
      </c>
    </row>
    <row r="105" spans="1:16" x14ac:dyDescent="0.3">
      <c r="A105" s="1" t="s">
        <v>16</v>
      </c>
      <c r="B105" s="1" t="s">
        <v>23</v>
      </c>
      <c r="C105" s="1" t="s">
        <v>21</v>
      </c>
      <c r="D105" s="1" t="s">
        <v>19</v>
      </c>
      <c r="E105" s="1">
        <v>292</v>
      </c>
      <c r="F105" s="2">
        <v>10</v>
      </c>
      <c r="G105" s="3">
        <v>20</v>
      </c>
      <c r="H105" s="3">
        <v>5840</v>
      </c>
      <c r="I105" s="1">
        <v>0</v>
      </c>
      <c r="J105" s="3">
        <v>5840</v>
      </c>
      <c r="K105" s="3">
        <v>2920</v>
      </c>
      <c r="L105" s="3">
        <v>2920</v>
      </c>
      <c r="M105" s="4">
        <v>41671</v>
      </c>
      <c r="N105" s="5">
        <v>2</v>
      </c>
      <c r="O105" s="1" t="s">
        <v>30</v>
      </c>
      <c r="P105" s="5">
        <v>2014</v>
      </c>
    </row>
    <row r="106" spans="1:16" x14ac:dyDescent="0.3">
      <c r="A106" s="1" t="s">
        <v>16</v>
      </c>
      <c r="B106" s="1" t="s">
        <v>23</v>
      </c>
      <c r="C106" s="1" t="s">
        <v>21</v>
      </c>
      <c r="D106" s="1" t="s">
        <v>19</v>
      </c>
      <c r="E106" s="1">
        <v>1817</v>
      </c>
      <c r="F106" s="2">
        <v>10</v>
      </c>
      <c r="G106" s="3">
        <v>20</v>
      </c>
      <c r="H106" s="3">
        <v>36340</v>
      </c>
      <c r="I106" s="1">
        <v>0</v>
      </c>
      <c r="J106" s="3">
        <v>36340</v>
      </c>
      <c r="K106" s="3">
        <v>18170</v>
      </c>
      <c r="L106" s="3">
        <v>18170</v>
      </c>
      <c r="M106" s="4">
        <v>41974</v>
      </c>
      <c r="N106" s="5">
        <v>12</v>
      </c>
      <c r="O106" s="1" t="s">
        <v>20</v>
      </c>
      <c r="P106" s="5">
        <v>2014</v>
      </c>
    </row>
    <row r="107" spans="1:16" x14ac:dyDescent="0.3">
      <c r="A107" s="1" t="s">
        <v>16</v>
      </c>
      <c r="B107" s="1" t="s">
        <v>23</v>
      </c>
      <c r="C107" s="1" t="s">
        <v>27</v>
      </c>
      <c r="D107" s="1" t="s">
        <v>19</v>
      </c>
      <c r="E107" s="1">
        <v>1817</v>
      </c>
      <c r="F107" s="2">
        <v>250</v>
      </c>
      <c r="G107" s="3">
        <v>20</v>
      </c>
      <c r="H107" s="3">
        <v>36340</v>
      </c>
      <c r="I107" s="1">
        <v>0</v>
      </c>
      <c r="J107" s="3">
        <v>36340</v>
      </c>
      <c r="K107" s="3">
        <v>18170</v>
      </c>
      <c r="L107" s="3">
        <v>18170</v>
      </c>
      <c r="M107" s="4">
        <v>41974</v>
      </c>
      <c r="N107" s="5">
        <v>12</v>
      </c>
      <c r="O107" s="1" t="s">
        <v>20</v>
      </c>
      <c r="P107" s="5">
        <v>2014</v>
      </c>
    </row>
    <row r="108" spans="1:16" x14ac:dyDescent="0.3">
      <c r="A108" s="1" t="s">
        <v>16</v>
      </c>
      <c r="B108" s="1" t="s">
        <v>26</v>
      </c>
      <c r="C108" s="1" t="s">
        <v>29</v>
      </c>
      <c r="D108" s="1" t="s">
        <v>19</v>
      </c>
      <c r="E108" s="1">
        <v>1899</v>
      </c>
      <c r="F108" s="2">
        <v>260</v>
      </c>
      <c r="G108" s="3">
        <v>20</v>
      </c>
      <c r="H108" s="3">
        <v>37980</v>
      </c>
      <c r="I108" s="1">
        <v>0</v>
      </c>
      <c r="J108" s="3">
        <v>37980</v>
      </c>
      <c r="K108" s="3">
        <v>18990</v>
      </c>
      <c r="L108" s="3">
        <v>18990</v>
      </c>
      <c r="M108" s="4">
        <v>41791</v>
      </c>
      <c r="N108" s="5">
        <v>6</v>
      </c>
      <c r="O108" s="1" t="s">
        <v>22</v>
      </c>
      <c r="P108" s="5">
        <v>2014</v>
      </c>
    </row>
    <row r="109" spans="1:16" x14ac:dyDescent="0.3">
      <c r="A109" s="1" t="s">
        <v>16</v>
      </c>
      <c r="B109" s="1" t="s">
        <v>26</v>
      </c>
      <c r="C109" s="1" t="s">
        <v>37</v>
      </c>
      <c r="D109" s="1" t="s">
        <v>32</v>
      </c>
      <c r="E109" s="1">
        <v>1375.5</v>
      </c>
      <c r="F109" s="2">
        <v>5</v>
      </c>
      <c r="G109" s="3">
        <v>20</v>
      </c>
      <c r="H109" s="3">
        <v>27510</v>
      </c>
      <c r="I109" s="1">
        <v>275.10000000000002</v>
      </c>
      <c r="J109" s="3">
        <v>27234.9</v>
      </c>
      <c r="K109" s="3">
        <v>13755</v>
      </c>
      <c r="L109" s="3">
        <v>13479.9</v>
      </c>
      <c r="M109" s="4">
        <v>41821</v>
      </c>
      <c r="N109" s="5">
        <v>7</v>
      </c>
      <c r="O109" s="1" t="s">
        <v>39</v>
      </c>
      <c r="P109" s="5">
        <v>2014</v>
      </c>
    </row>
    <row r="110" spans="1:16" x14ac:dyDescent="0.3">
      <c r="A110" s="1" t="s">
        <v>16</v>
      </c>
      <c r="B110" s="1" t="s">
        <v>26</v>
      </c>
      <c r="C110" s="1" t="s">
        <v>25</v>
      </c>
      <c r="D110" s="1" t="s">
        <v>32</v>
      </c>
      <c r="E110" s="1">
        <v>3864</v>
      </c>
      <c r="F110" s="2">
        <v>120</v>
      </c>
      <c r="G110" s="3">
        <v>20</v>
      </c>
      <c r="H110" s="3">
        <v>77280</v>
      </c>
      <c r="I110" s="1">
        <v>772.8</v>
      </c>
      <c r="J110" s="3">
        <v>76507.199999999997</v>
      </c>
      <c r="K110" s="3">
        <v>38640</v>
      </c>
      <c r="L110" s="3">
        <v>37867.199999999997</v>
      </c>
      <c r="M110" s="4">
        <v>41730</v>
      </c>
      <c r="N110" s="5">
        <v>4</v>
      </c>
      <c r="O110" s="1" t="s">
        <v>35</v>
      </c>
      <c r="P110" s="5">
        <v>2014</v>
      </c>
    </row>
    <row r="111" spans="1:16" x14ac:dyDescent="0.3">
      <c r="A111" s="1" t="s">
        <v>16</v>
      </c>
      <c r="B111" s="1" t="s">
        <v>36</v>
      </c>
      <c r="C111" s="1" t="s">
        <v>37</v>
      </c>
      <c r="D111" s="1" t="s">
        <v>32</v>
      </c>
      <c r="E111" s="1">
        <v>1566</v>
      </c>
      <c r="F111" s="2">
        <v>5</v>
      </c>
      <c r="G111" s="3">
        <v>20</v>
      </c>
      <c r="H111" s="3">
        <v>31320</v>
      </c>
      <c r="I111" s="1">
        <v>626.4</v>
      </c>
      <c r="J111" s="3">
        <v>30693.599999999999</v>
      </c>
      <c r="K111" s="3">
        <v>15660</v>
      </c>
      <c r="L111" s="3">
        <v>15033.6</v>
      </c>
      <c r="M111" s="4">
        <v>41913</v>
      </c>
      <c r="N111" s="5">
        <v>10</v>
      </c>
      <c r="O111" s="1" t="s">
        <v>34</v>
      </c>
      <c r="P111" s="5">
        <v>2014</v>
      </c>
    </row>
    <row r="112" spans="1:16" x14ac:dyDescent="0.3">
      <c r="A112" s="1" t="s">
        <v>16</v>
      </c>
      <c r="B112" s="1" t="s">
        <v>36</v>
      </c>
      <c r="C112" s="1" t="s">
        <v>25</v>
      </c>
      <c r="D112" s="1" t="s">
        <v>32</v>
      </c>
      <c r="E112" s="1">
        <v>1566</v>
      </c>
      <c r="F112" s="2">
        <v>120</v>
      </c>
      <c r="G112" s="3">
        <v>20</v>
      </c>
      <c r="H112" s="3">
        <v>31320</v>
      </c>
      <c r="I112" s="1">
        <v>626.4</v>
      </c>
      <c r="J112" s="3">
        <v>30693.599999999999</v>
      </c>
      <c r="K112" s="3">
        <v>15660</v>
      </c>
      <c r="L112" s="3">
        <v>15033.6</v>
      </c>
      <c r="M112" s="4">
        <v>41913</v>
      </c>
      <c r="N112" s="5">
        <v>10</v>
      </c>
      <c r="O112" s="1" t="s">
        <v>34</v>
      </c>
      <c r="P112" s="5">
        <v>2014</v>
      </c>
    </row>
    <row r="113" spans="1:16" x14ac:dyDescent="0.3">
      <c r="A113" s="1" t="s">
        <v>16</v>
      </c>
      <c r="B113" s="1" t="s">
        <v>31</v>
      </c>
      <c r="C113" s="1" t="s">
        <v>25</v>
      </c>
      <c r="D113" s="1" t="s">
        <v>32</v>
      </c>
      <c r="E113" s="1">
        <v>544</v>
      </c>
      <c r="F113" s="2">
        <v>120</v>
      </c>
      <c r="G113" s="3">
        <v>20</v>
      </c>
      <c r="H113" s="3">
        <v>10880</v>
      </c>
      <c r="I113" s="1">
        <v>217.6</v>
      </c>
      <c r="J113" s="3">
        <v>10662.4</v>
      </c>
      <c r="K113" s="3">
        <v>5440</v>
      </c>
      <c r="L113" s="3">
        <v>5222.3999999999996</v>
      </c>
      <c r="M113" s="4">
        <v>41609</v>
      </c>
      <c r="N113" s="5">
        <v>12</v>
      </c>
      <c r="O113" s="1" t="s">
        <v>20</v>
      </c>
      <c r="P113" s="5">
        <v>2013</v>
      </c>
    </row>
    <row r="114" spans="1:16" x14ac:dyDescent="0.3">
      <c r="A114" s="1" t="s">
        <v>16</v>
      </c>
      <c r="B114" s="1" t="s">
        <v>36</v>
      </c>
      <c r="C114" s="1" t="s">
        <v>29</v>
      </c>
      <c r="D114" s="1" t="s">
        <v>32</v>
      </c>
      <c r="E114" s="1">
        <v>1236</v>
      </c>
      <c r="F114" s="2">
        <v>260</v>
      </c>
      <c r="G114" s="3">
        <v>20</v>
      </c>
      <c r="H114" s="3">
        <v>24720</v>
      </c>
      <c r="I114" s="1">
        <v>494.4</v>
      </c>
      <c r="J114" s="3">
        <v>24225.599999999999</v>
      </c>
      <c r="K114" s="3">
        <v>12360</v>
      </c>
      <c r="L114" s="3">
        <v>11865.6</v>
      </c>
      <c r="M114" s="4">
        <v>41944</v>
      </c>
      <c r="N114" s="5">
        <v>11</v>
      </c>
      <c r="O114" s="1" t="s">
        <v>24</v>
      </c>
      <c r="P114" s="5">
        <v>2014</v>
      </c>
    </row>
    <row r="115" spans="1:16" x14ac:dyDescent="0.3">
      <c r="A115" s="1" t="s">
        <v>16</v>
      </c>
      <c r="B115" s="1" t="s">
        <v>26</v>
      </c>
      <c r="C115" s="1" t="s">
        <v>29</v>
      </c>
      <c r="D115" s="1" t="s">
        <v>32</v>
      </c>
      <c r="E115" s="1">
        <v>941</v>
      </c>
      <c r="F115" s="2">
        <v>260</v>
      </c>
      <c r="G115" s="3">
        <v>20</v>
      </c>
      <c r="H115" s="3">
        <v>18820</v>
      </c>
      <c r="I115" s="1">
        <v>376.4</v>
      </c>
      <c r="J115" s="3">
        <v>18443.599999999999</v>
      </c>
      <c r="K115" s="3">
        <v>9410</v>
      </c>
      <c r="L115" s="3">
        <v>9033.6</v>
      </c>
      <c r="M115" s="4">
        <v>41944</v>
      </c>
      <c r="N115" s="5">
        <v>11</v>
      </c>
      <c r="O115" s="1" t="s">
        <v>24</v>
      </c>
      <c r="P115" s="5">
        <v>2014</v>
      </c>
    </row>
    <row r="116" spans="1:16" x14ac:dyDescent="0.3">
      <c r="A116" s="1" t="s">
        <v>16</v>
      </c>
      <c r="B116" s="1" t="s">
        <v>17</v>
      </c>
      <c r="C116" s="1" t="s">
        <v>18</v>
      </c>
      <c r="D116" s="1" t="s">
        <v>32</v>
      </c>
      <c r="E116" s="1">
        <v>2580</v>
      </c>
      <c r="F116" s="2">
        <v>3</v>
      </c>
      <c r="G116" s="3">
        <v>20</v>
      </c>
      <c r="H116" s="3">
        <v>51600</v>
      </c>
      <c r="I116" s="1">
        <v>1548</v>
      </c>
      <c r="J116" s="3">
        <v>50052</v>
      </c>
      <c r="K116" s="3">
        <v>25800</v>
      </c>
      <c r="L116" s="3">
        <v>24252</v>
      </c>
      <c r="M116" s="4">
        <v>41730</v>
      </c>
      <c r="N116" s="5">
        <v>4</v>
      </c>
      <c r="O116" s="1" t="s">
        <v>35</v>
      </c>
      <c r="P116" s="5">
        <v>2014</v>
      </c>
    </row>
    <row r="117" spans="1:16" x14ac:dyDescent="0.3">
      <c r="A117" s="1" t="s">
        <v>16</v>
      </c>
      <c r="B117" s="1" t="s">
        <v>23</v>
      </c>
      <c r="C117" s="1" t="s">
        <v>18</v>
      </c>
      <c r="D117" s="1" t="s">
        <v>32</v>
      </c>
      <c r="E117" s="1">
        <v>831</v>
      </c>
      <c r="F117" s="2">
        <v>3</v>
      </c>
      <c r="G117" s="3">
        <v>20</v>
      </c>
      <c r="H117" s="3">
        <v>16620</v>
      </c>
      <c r="I117" s="1">
        <v>498.6</v>
      </c>
      <c r="J117" s="3">
        <v>16121.4</v>
      </c>
      <c r="K117" s="3">
        <v>8310</v>
      </c>
      <c r="L117" s="3">
        <v>7811.4</v>
      </c>
      <c r="M117" s="4">
        <v>41760</v>
      </c>
      <c r="N117" s="5">
        <v>5</v>
      </c>
      <c r="O117" s="1" t="s">
        <v>42</v>
      </c>
      <c r="P117" s="5">
        <v>2014</v>
      </c>
    </row>
    <row r="118" spans="1:16" x14ac:dyDescent="0.3">
      <c r="A118" s="1" t="s">
        <v>16</v>
      </c>
      <c r="B118" s="1" t="s">
        <v>23</v>
      </c>
      <c r="C118" s="1" t="s">
        <v>25</v>
      </c>
      <c r="D118" s="1" t="s">
        <v>32</v>
      </c>
      <c r="E118" s="1">
        <v>3850.5</v>
      </c>
      <c r="F118" s="2">
        <v>120</v>
      </c>
      <c r="G118" s="3">
        <v>20</v>
      </c>
      <c r="H118" s="3">
        <v>77010</v>
      </c>
      <c r="I118" s="1">
        <v>2310.3000000000002</v>
      </c>
      <c r="J118" s="3">
        <v>74699.7</v>
      </c>
      <c r="K118" s="3">
        <v>38505</v>
      </c>
      <c r="L118" s="3">
        <v>36194.699999999997</v>
      </c>
      <c r="M118" s="4">
        <v>41730</v>
      </c>
      <c r="N118" s="5">
        <v>4</v>
      </c>
      <c r="O118" s="1" t="s">
        <v>35</v>
      </c>
      <c r="P118" s="5">
        <v>2014</v>
      </c>
    </row>
    <row r="119" spans="1:16" x14ac:dyDescent="0.3">
      <c r="A119" s="1" t="s">
        <v>16</v>
      </c>
      <c r="B119" s="1" t="s">
        <v>36</v>
      </c>
      <c r="C119" s="1" t="s">
        <v>25</v>
      </c>
      <c r="D119" s="1" t="s">
        <v>32</v>
      </c>
      <c r="E119" s="1">
        <v>736</v>
      </c>
      <c r="F119" s="2">
        <v>120</v>
      </c>
      <c r="G119" s="3">
        <v>20</v>
      </c>
      <c r="H119" s="3">
        <v>14720</v>
      </c>
      <c r="I119" s="1">
        <v>588.79999999999995</v>
      </c>
      <c r="J119" s="3">
        <v>14131.2</v>
      </c>
      <c r="K119" s="3">
        <v>7360</v>
      </c>
      <c r="L119" s="3">
        <v>6771.2</v>
      </c>
      <c r="M119" s="4">
        <v>41518</v>
      </c>
      <c r="N119" s="5">
        <v>9</v>
      </c>
      <c r="O119" s="1" t="s">
        <v>28</v>
      </c>
      <c r="P119" s="5">
        <v>2013</v>
      </c>
    </row>
    <row r="120" spans="1:16" x14ac:dyDescent="0.3">
      <c r="A120" s="1" t="s">
        <v>16</v>
      </c>
      <c r="B120" s="1" t="s">
        <v>23</v>
      </c>
      <c r="C120" s="1" t="s">
        <v>21</v>
      </c>
      <c r="D120" s="1" t="s">
        <v>32</v>
      </c>
      <c r="E120" s="1">
        <v>2074</v>
      </c>
      <c r="F120" s="2">
        <v>10</v>
      </c>
      <c r="G120" s="3">
        <v>20</v>
      </c>
      <c r="H120" s="3">
        <v>41480</v>
      </c>
      <c r="I120" s="1">
        <v>1659.2</v>
      </c>
      <c r="J120" s="3">
        <v>39820.800000000003</v>
      </c>
      <c r="K120" s="3">
        <v>20740</v>
      </c>
      <c r="L120" s="3">
        <v>19080.8</v>
      </c>
      <c r="M120" s="4">
        <v>41883</v>
      </c>
      <c r="N120" s="5">
        <v>9</v>
      </c>
      <c r="O120" s="1" t="s">
        <v>28</v>
      </c>
      <c r="P120" s="5">
        <v>2014</v>
      </c>
    </row>
    <row r="121" spans="1:16" x14ac:dyDescent="0.3">
      <c r="A121" s="1" t="s">
        <v>16</v>
      </c>
      <c r="B121" s="1" t="s">
        <v>36</v>
      </c>
      <c r="C121" s="1" t="s">
        <v>21</v>
      </c>
      <c r="D121" s="1" t="s">
        <v>32</v>
      </c>
      <c r="E121" s="1">
        <v>1056</v>
      </c>
      <c r="F121" s="2">
        <v>10</v>
      </c>
      <c r="G121" s="3">
        <v>20</v>
      </c>
      <c r="H121" s="3">
        <v>21120</v>
      </c>
      <c r="I121" s="1">
        <v>844.8</v>
      </c>
      <c r="J121" s="3">
        <v>20275.2</v>
      </c>
      <c r="K121" s="3">
        <v>10560</v>
      </c>
      <c r="L121" s="3">
        <v>9715.2000000000007</v>
      </c>
      <c r="M121" s="4">
        <v>41883</v>
      </c>
      <c r="N121" s="5">
        <v>9</v>
      </c>
      <c r="O121" s="1" t="s">
        <v>28</v>
      </c>
      <c r="P121" s="5">
        <v>2014</v>
      </c>
    </row>
    <row r="122" spans="1:16" x14ac:dyDescent="0.3">
      <c r="A122" s="1" t="s">
        <v>16</v>
      </c>
      <c r="B122" s="1" t="s">
        <v>23</v>
      </c>
      <c r="C122" s="1" t="s">
        <v>25</v>
      </c>
      <c r="D122" s="1" t="s">
        <v>32</v>
      </c>
      <c r="E122" s="1">
        <v>2646</v>
      </c>
      <c r="F122" s="2">
        <v>120</v>
      </c>
      <c r="G122" s="3">
        <v>20</v>
      </c>
      <c r="H122" s="3">
        <v>52920</v>
      </c>
      <c r="I122" s="1">
        <v>2116.8000000000002</v>
      </c>
      <c r="J122" s="3">
        <v>50803.199999999997</v>
      </c>
      <c r="K122" s="3">
        <v>26460</v>
      </c>
      <c r="L122" s="3">
        <v>24343.200000000001</v>
      </c>
      <c r="M122" s="4">
        <v>41518</v>
      </c>
      <c r="N122" s="5">
        <v>9</v>
      </c>
      <c r="O122" s="1" t="s">
        <v>28</v>
      </c>
      <c r="P122" s="5">
        <v>2013</v>
      </c>
    </row>
    <row r="123" spans="1:16" x14ac:dyDescent="0.3">
      <c r="A123" s="1" t="s">
        <v>16</v>
      </c>
      <c r="B123" s="1" t="s">
        <v>26</v>
      </c>
      <c r="C123" s="1" t="s">
        <v>18</v>
      </c>
      <c r="D123" s="1" t="s">
        <v>40</v>
      </c>
      <c r="E123" s="1">
        <v>1563</v>
      </c>
      <c r="F123" s="2">
        <v>3</v>
      </c>
      <c r="G123" s="3">
        <v>20</v>
      </c>
      <c r="H123" s="3">
        <v>31260</v>
      </c>
      <c r="I123" s="1">
        <v>1563</v>
      </c>
      <c r="J123" s="3">
        <v>29697</v>
      </c>
      <c r="K123" s="3">
        <v>15630</v>
      </c>
      <c r="L123" s="3">
        <v>14067</v>
      </c>
      <c r="M123" s="4">
        <v>41760</v>
      </c>
      <c r="N123" s="5">
        <v>5</v>
      </c>
      <c r="O123" s="1" t="s">
        <v>42</v>
      </c>
      <c r="P123" s="5">
        <v>2014</v>
      </c>
    </row>
    <row r="124" spans="1:16" x14ac:dyDescent="0.3">
      <c r="A124" s="1" t="s">
        <v>16</v>
      </c>
      <c r="B124" s="1" t="s">
        <v>26</v>
      </c>
      <c r="C124" s="1" t="s">
        <v>21</v>
      </c>
      <c r="D124" s="1" t="s">
        <v>40</v>
      </c>
      <c r="E124" s="1">
        <v>1303</v>
      </c>
      <c r="F124" s="2">
        <v>10</v>
      </c>
      <c r="G124" s="3">
        <v>20</v>
      </c>
      <c r="H124" s="3">
        <v>26060</v>
      </c>
      <c r="I124" s="1">
        <v>1303</v>
      </c>
      <c r="J124" s="3">
        <v>24757</v>
      </c>
      <c r="K124" s="3">
        <v>13030</v>
      </c>
      <c r="L124" s="3">
        <v>11727</v>
      </c>
      <c r="M124" s="4">
        <v>41671</v>
      </c>
      <c r="N124" s="5">
        <v>2</v>
      </c>
      <c r="O124" s="1" t="s">
        <v>30</v>
      </c>
      <c r="P124" s="5">
        <v>2014</v>
      </c>
    </row>
    <row r="125" spans="1:16" x14ac:dyDescent="0.3">
      <c r="A125" s="1" t="s">
        <v>16</v>
      </c>
      <c r="B125" s="1" t="s">
        <v>23</v>
      </c>
      <c r="C125" s="1" t="s">
        <v>21</v>
      </c>
      <c r="D125" s="1" t="s">
        <v>40</v>
      </c>
      <c r="E125" s="1">
        <v>1389</v>
      </c>
      <c r="F125" s="2">
        <v>10</v>
      </c>
      <c r="G125" s="3">
        <v>20</v>
      </c>
      <c r="H125" s="3">
        <v>27780</v>
      </c>
      <c r="I125" s="1">
        <v>1389</v>
      </c>
      <c r="J125" s="3">
        <v>26391</v>
      </c>
      <c r="K125" s="3">
        <v>13890</v>
      </c>
      <c r="L125" s="3">
        <v>12501</v>
      </c>
      <c r="M125" s="4">
        <v>41548</v>
      </c>
      <c r="N125" s="5">
        <v>10</v>
      </c>
      <c r="O125" s="1" t="s">
        <v>34</v>
      </c>
      <c r="P125" s="5">
        <v>2013</v>
      </c>
    </row>
    <row r="126" spans="1:16" x14ac:dyDescent="0.3">
      <c r="A126" s="1" t="s">
        <v>16</v>
      </c>
      <c r="B126" s="1" t="s">
        <v>23</v>
      </c>
      <c r="C126" s="1" t="s">
        <v>21</v>
      </c>
      <c r="D126" s="1" t="s">
        <v>40</v>
      </c>
      <c r="E126" s="1">
        <v>1802</v>
      </c>
      <c r="F126" s="2">
        <v>10</v>
      </c>
      <c r="G126" s="3">
        <v>20</v>
      </c>
      <c r="H126" s="3">
        <v>36040</v>
      </c>
      <c r="I126" s="1">
        <v>1802</v>
      </c>
      <c r="J126" s="3">
        <v>34238</v>
      </c>
      <c r="K126" s="3">
        <v>18020</v>
      </c>
      <c r="L126" s="3">
        <v>16218</v>
      </c>
      <c r="M126" s="4">
        <v>41609</v>
      </c>
      <c r="N126" s="5">
        <v>12</v>
      </c>
      <c r="O126" s="1" t="s">
        <v>20</v>
      </c>
      <c r="P126" s="5">
        <v>2013</v>
      </c>
    </row>
    <row r="127" spans="1:16" x14ac:dyDescent="0.3">
      <c r="A127" s="1" t="s">
        <v>16</v>
      </c>
      <c r="B127" s="1" t="s">
        <v>36</v>
      </c>
      <c r="C127" s="1" t="s">
        <v>21</v>
      </c>
      <c r="D127" s="1" t="s">
        <v>40</v>
      </c>
      <c r="E127" s="1">
        <v>2663</v>
      </c>
      <c r="F127" s="2">
        <v>10</v>
      </c>
      <c r="G127" s="3">
        <v>20</v>
      </c>
      <c r="H127" s="3">
        <v>53260</v>
      </c>
      <c r="I127" s="1">
        <v>2663</v>
      </c>
      <c r="J127" s="3">
        <v>50597</v>
      </c>
      <c r="K127" s="3">
        <v>26630</v>
      </c>
      <c r="L127" s="3">
        <v>23967</v>
      </c>
      <c r="M127" s="4">
        <v>41974</v>
      </c>
      <c r="N127" s="5">
        <v>12</v>
      </c>
      <c r="O127" s="1" t="s">
        <v>20</v>
      </c>
      <c r="P127" s="5">
        <v>2014</v>
      </c>
    </row>
    <row r="128" spans="1:16" x14ac:dyDescent="0.3">
      <c r="A128" s="1" t="s">
        <v>16</v>
      </c>
      <c r="B128" s="1" t="s">
        <v>36</v>
      </c>
      <c r="C128" s="1" t="s">
        <v>25</v>
      </c>
      <c r="D128" s="1" t="s">
        <v>40</v>
      </c>
      <c r="E128" s="1">
        <v>2832</v>
      </c>
      <c r="F128" s="2">
        <v>120</v>
      </c>
      <c r="G128" s="3">
        <v>20</v>
      </c>
      <c r="H128" s="3">
        <v>56640</v>
      </c>
      <c r="I128" s="1">
        <v>2832</v>
      </c>
      <c r="J128" s="3">
        <v>53808</v>
      </c>
      <c r="K128" s="3">
        <v>28320</v>
      </c>
      <c r="L128" s="3">
        <v>25488</v>
      </c>
      <c r="M128" s="4">
        <v>41852</v>
      </c>
      <c r="N128" s="5">
        <v>8</v>
      </c>
      <c r="O128" s="1" t="s">
        <v>38</v>
      </c>
      <c r="P128" s="5">
        <v>2014</v>
      </c>
    </row>
    <row r="129" spans="1:16" x14ac:dyDescent="0.3">
      <c r="A129" s="1" t="s">
        <v>16</v>
      </c>
      <c r="B129" s="1" t="s">
        <v>26</v>
      </c>
      <c r="C129" s="1" t="s">
        <v>25</v>
      </c>
      <c r="D129" s="1" t="s">
        <v>40</v>
      </c>
      <c r="E129" s="1">
        <v>1579</v>
      </c>
      <c r="F129" s="2">
        <v>120</v>
      </c>
      <c r="G129" s="3">
        <v>20</v>
      </c>
      <c r="H129" s="3">
        <v>31580</v>
      </c>
      <c r="I129" s="1">
        <v>1579</v>
      </c>
      <c r="J129" s="3">
        <v>30001</v>
      </c>
      <c r="K129" s="3">
        <v>15790</v>
      </c>
      <c r="L129" s="3">
        <v>14211</v>
      </c>
      <c r="M129" s="4">
        <v>41852</v>
      </c>
      <c r="N129" s="5">
        <v>8</v>
      </c>
      <c r="O129" s="1" t="s">
        <v>38</v>
      </c>
      <c r="P129" s="5">
        <v>2014</v>
      </c>
    </row>
    <row r="130" spans="1:16" x14ac:dyDescent="0.3">
      <c r="A130" s="1" t="s">
        <v>16</v>
      </c>
      <c r="B130" s="1" t="s">
        <v>26</v>
      </c>
      <c r="C130" s="1" t="s">
        <v>25</v>
      </c>
      <c r="D130" s="1" t="s">
        <v>40</v>
      </c>
      <c r="E130" s="1">
        <v>1033</v>
      </c>
      <c r="F130" s="2">
        <v>120</v>
      </c>
      <c r="G130" s="3">
        <v>20</v>
      </c>
      <c r="H130" s="3">
        <v>20660</v>
      </c>
      <c r="I130" s="1">
        <v>1033</v>
      </c>
      <c r="J130" s="3">
        <v>19627</v>
      </c>
      <c r="K130" s="3">
        <v>10330</v>
      </c>
      <c r="L130" s="3">
        <v>9297</v>
      </c>
      <c r="M130" s="4">
        <v>41609</v>
      </c>
      <c r="N130" s="5">
        <v>12</v>
      </c>
      <c r="O130" s="1" t="s">
        <v>20</v>
      </c>
      <c r="P130" s="5">
        <v>2013</v>
      </c>
    </row>
    <row r="131" spans="1:16" x14ac:dyDescent="0.3">
      <c r="A131" s="1" t="s">
        <v>16</v>
      </c>
      <c r="B131" s="1" t="s">
        <v>23</v>
      </c>
      <c r="C131" s="1" t="s">
        <v>27</v>
      </c>
      <c r="D131" s="1" t="s">
        <v>40</v>
      </c>
      <c r="E131" s="1">
        <v>1389</v>
      </c>
      <c r="F131" s="2">
        <v>250</v>
      </c>
      <c r="G131" s="3">
        <v>20</v>
      </c>
      <c r="H131" s="3">
        <v>27780</v>
      </c>
      <c r="I131" s="1">
        <v>1389</v>
      </c>
      <c r="J131" s="3">
        <v>26391</v>
      </c>
      <c r="K131" s="3">
        <v>13890</v>
      </c>
      <c r="L131" s="3">
        <v>12501</v>
      </c>
      <c r="M131" s="4">
        <v>41548</v>
      </c>
      <c r="N131" s="5">
        <v>10</v>
      </c>
      <c r="O131" s="1" t="s">
        <v>34</v>
      </c>
      <c r="P131" s="5">
        <v>2013</v>
      </c>
    </row>
    <row r="132" spans="1:16" x14ac:dyDescent="0.3">
      <c r="A132" s="1" t="s">
        <v>16</v>
      </c>
      <c r="B132" s="1" t="s">
        <v>36</v>
      </c>
      <c r="C132" s="1" t="s">
        <v>27</v>
      </c>
      <c r="D132" s="1" t="s">
        <v>40</v>
      </c>
      <c r="E132" s="1">
        <v>1265</v>
      </c>
      <c r="F132" s="2">
        <v>250</v>
      </c>
      <c r="G132" s="3">
        <v>20</v>
      </c>
      <c r="H132" s="3">
        <v>25300</v>
      </c>
      <c r="I132" s="1">
        <v>1265</v>
      </c>
      <c r="J132" s="3">
        <v>24035</v>
      </c>
      <c r="K132" s="3">
        <v>12650</v>
      </c>
      <c r="L132" s="3">
        <v>11385</v>
      </c>
      <c r="M132" s="4">
        <v>41579</v>
      </c>
      <c r="N132" s="5">
        <v>11</v>
      </c>
      <c r="O132" s="1" t="s">
        <v>24</v>
      </c>
      <c r="P132" s="5">
        <v>2013</v>
      </c>
    </row>
    <row r="133" spans="1:16" x14ac:dyDescent="0.3">
      <c r="A133" s="1" t="s">
        <v>16</v>
      </c>
      <c r="B133" s="1" t="s">
        <v>17</v>
      </c>
      <c r="C133" s="1" t="s">
        <v>27</v>
      </c>
      <c r="D133" s="1" t="s">
        <v>40</v>
      </c>
      <c r="E133" s="1">
        <v>2297</v>
      </c>
      <c r="F133" s="2">
        <v>250</v>
      </c>
      <c r="G133" s="3">
        <v>20</v>
      </c>
      <c r="H133" s="3">
        <v>45940</v>
      </c>
      <c r="I133" s="1">
        <v>2297</v>
      </c>
      <c r="J133" s="3">
        <v>43643</v>
      </c>
      <c r="K133" s="3">
        <v>22970</v>
      </c>
      <c r="L133" s="3">
        <v>20673</v>
      </c>
      <c r="M133" s="4">
        <v>41579</v>
      </c>
      <c r="N133" s="5">
        <v>11</v>
      </c>
      <c r="O133" s="1" t="s">
        <v>24</v>
      </c>
      <c r="P133" s="5">
        <v>2013</v>
      </c>
    </row>
    <row r="134" spans="1:16" x14ac:dyDescent="0.3">
      <c r="A134" s="1" t="s">
        <v>16</v>
      </c>
      <c r="B134" s="1" t="s">
        <v>36</v>
      </c>
      <c r="C134" s="1" t="s">
        <v>27</v>
      </c>
      <c r="D134" s="1" t="s">
        <v>40</v>
      </c>
      <c r="E134" s="1">
        <v>2663</v>
      </c>
      <c r="F134" s="2">
        <v>250</v>
      </c>
      <c r="G134" s="3">
        <v>20</v>
      </c>
      <c r="H134" s="3">
        <v>53260</v>
      </c>
      <c r="I134" s="1">
        <v>2663</v>
      </c>
      <c r="J134" s="3">
        <v>50597</v>
      </c>
      <c r="K134" s="3">
        <v>26630</v>
      </c>
      <c r="L134" s="3">
        <v>23967</v>
      </c>
      <c r="M134" s="4">
        <v>41974</v>
      </c>
      <c r="N134" s="5">
        <v>12</v>
      </c>
      <c r="O134" s="1" t="s">
        <v>20</v>
      </c>
      <c r="P134" s="5">
        <v>2014</v>
      </c>
    </row>
    <row r="135" spans="1:16" x14ac:dyDescent="0.3">
      <c r="A135" s="1" t="s">
        <v>16</v>
      </c>
      <c r="B135" s="1" t="s">
        <v>36</v>
      </c>
      <c r="C135" s="1" t="s">
        <v>18</v>
      </c>
      <c r="D135" s="1" t="s">
        <v>40</v>
      </c>
      <c r="E135" s="1">
        <v>1117.5</v>
      </c>
      <c r="F135" s="2">
        <v>3</v>
      </c>
      <c r="G135" s="3">
        <v>20</v>
      </c>
      <c r="H135" s="3">
        <v>22350</v>
      </c>
      <c r="I135" s="1">
        <v>1341</v>
      </c>
      <c r="J135" s="3">
        <v>21009</v>
      </c>
      <c r="K135" s="3">
        <v>11175</v>
      </c>
      <c r="L135" s="3">
        <v>9834</v>
      </c>
      <c r="M135" s="4">
        <v>41640</v>
      </c>
      <c r="N135" s="5">
        <v>1</v>
      </c>
      <c r="O135" s="1" t="s">
        <v>41</v>
      </c>
      <c r="P135" s="5">
        <v>2014</v>
      </c>
    </row>
    <row r="136" spans="1:16" x14ac:dyDescent="0.3">
      <c r="A136" s="1" t="s">
        <v>16</v>
      </c>
      <c r="B136" s="1" t="s">
        <v>31</v>
      </c>
      <c r="C136" s="1" t="s">
        <v>27</v>
      </c>
      <c r="D136" s="1" t="s">
        <v>40</v>
      </c>
      <c r="E136" s="1">
        <v>1123</v>
      </c>
      <c r="F136" s="2">
        <v>250</v>
      </c>
      <c r="G136" s="3">
        <v>20</v>
      </c>
      <c r="H136" s="3">
        <v>22460</v>
      </c>
      <c r="I136" s="1">
        <v>1347.6</v>
      </c>
      <c r="J136" s="3">
        <v>21112.400000000001</v>
      </c>
      <c r="K136" s="3">
        <v>11230</v>
      </c>
      <c r="L136" s="3">
        <v>9882.4</v>
      </c>
      <c r="M136" s="4">
        <v>41579</v>
      </c>
      <c r="N136" s="5">
        <v>11</v>
      </c>
      <c r="O136" s="1" t="s">
        <v>24</v>
      </c>
      <c r="P136" s="5">
        <v>2013</v>
      </c>
    </row>
    <row r="137" spans="1:16" x14ac:dyDescent="0.3">
      <c r="A137" s="1" t="s">
        <v>16</v>
      </c>
      <c r="B137" s="1" t="s">
        <v>26</v>
      </c>
      <c r="C137" s="1" t="s">
        <v>37</v>
      </c>
      <c r="D137" s="1" t="s">
        <v>40</v>
      </c>
      <c r="E137" s="1">
        <v>1757</v>
      </c>
      <c r="F137" s="2">
        <v>5</v>
      </c>
      <c r="G137" s="3">
        <v>20</v>
      </c>
      <c r="H137" s="3">
        <v>35140</v>
      </c>
      <c r="I137" s="1">
        <v>2108.4</v>
      </c>
      <c r="J137" s="3">
        <v>33031.599999999999</v>
      </c>
      <c r="K137" s="3">
        <v>17570</v>
      </c>
      <c r="L137" s="3">
        <v>15461.6</v>
      </c>
      <c r="M137" s="4">
        <v>41548</v>
      </c>
      <c r="N137" s="5">
        <v>10</v>
      </c>
      <c r="O137" s="1" t="s">
        <v>34</v>
      </c>
      <c r="P137" s="5">
        <v>2013</v>
      </c>
    </row>
    <row r="138" spans="1:16" x14ac:dyDescent="0.3">
      <c r="A138" s="1" t="s">
        <v>16</v>
      </c>
      <c r="B138" s="1" t="s">
        <v>26</v>
      </c>
      <c r="C138" s="1" t="s">
        <v>21</v>
      </c>
      <c r="D138" s="1" t="s">
        <v>40</v>
      </c>
      <c r="E138" s="1">
        <v>1757</v>
      </c>
      <c r="F138" s="2">
        <v>10</v>
      </c>
      <c r="G138" s="3">
        <v>20</v>
      </c>
      <c r="H138" s="3">
        <v>35140</v>
      </c>
      <c r="I138" s="1">
        <v>2108.4</v>
      </c>
      <c r="J138" s="3">
        <v>33031.599999999999</v>
      </c>
      <c r="K138" s="3">
        <v>17570</v>
      </c>
      <c r="L138" s="3">
        <v>15461.6</v>
      </c>
      <c r="M138" s="4">
        <v>41548</v>
      </c>
      <c r="N138" s="5">
        <v>10</v>
      </c>
      <c r="O138" s="1" t="s">
        <v>34</v>
      </c>
      <c r="P138" s="5">
        <v>2013</v>
      </c>
    </row>
    <row r="139" spans="1:16" x14ac:dyDescent="0.3">
      <c r="A139" s="1" t="s">
        <v>16</v>
      </c>
      <c r="B139" s="1" t="s">
        <v>17</v>
      </c>
      <c r="C139" s="1" t="s">
        <v>25</v>
      </c>
      <c r="D139" s="1" t="s">
        <v>40</v>
      </c>
      <c r="E139" s="1">
        <v>1001</v>
      </c>
      <c r="F139" s="2">
        <v>120</v>
      </c>
      <c r="G139" s="3">
        <v>20</v>
      </c>
      <c r="H139" s="3">
        <v>20020</v>
      </c>
      <c r="I139" s="1">
        <v>1201.2</v>
      </c>
      <c r="J139" s="3">
        <v>18818.8</v>
      </c>
      <c r="K139" s="3">
        <v>10010</v>
      </c>
      <c r="L139" s="3">
        <v>8808.7999999999993</v>
      </c>
      <c r="M139" s="4">
        <v>41852</v>
      </c>
      <c r="N139" s="5">
        <v>8</v>
      </c>
      <c r="O139" s="1" t="s">
        <v>38</v>
      </c>
      <c r="P139" s="5">
        <v>2014</v>
      </c>
    </row>
    <row r="140" spans="1:16" x14ac:dyDescent="0.3">
      <c r="A140" s="1" t="s">
        <v>16</v>
      </c>
      <c r="B140" s="1" t="s">
        <v>31</v>
      </c>
      <c r="C140" s="1" t="s">
        <v>18</v>
      </c>
      <c r="D140" s="1" t="s">
        <v>40</v>
      </c>
      <c r="E140" s="1">
        <v>1834</v>
      </c>
      <c r="F140" s="2">
        <v>3</v>
      </c>
      <c r="G140" s="3">
        <v>20</v>
      </c>
      <c r="H140" s="3">
        <v>36680</v>
      </c>
      <c r="I140" s="1">
        <v>2567.6</v>
      </c>
      <c r="J140" s="3">
        <v>34112.400000000001</v>
      </c>
      <c r="K140" s="3">
        <v>18340</v>
      </c>
      <c r="L140" s="3">
        <v>15772.4</v>
      </c>
      <c r="M140" s="4">
        <v>41518</v>
      </c>
      <c r="N140" s="5">
        <v>9</v>
      </c>
      <c r="O140" s="1" t="s">
        <v>28</v>
      </c>
      <c r="P140" s="5">
        <v>2013</v>
      </c>
    </row>
    <row r="141" spans="1:16" x14ac:dyDescent="0.3">
      <c r="A141" s="1" t="s">
        <v>16</v>
      </c>
      <c r="B141" s="1" t="s">
        <v>26</v>
      </c>
      <c r="C141" s="1" t="s">
        <v>37</v>
      </c>
      <c r="D141" s="1" t="s">
        <v>40</v>
      </c>
      <c r="E141" s="1">
        <v>1976</v>
      </c>
      <c r="F141" s="2">
        <v>5</v>
      </c>
      <c r="G141" s="3">
        <v>20</v>
      </c>
      <c r="H141" s="3">
        <v>39520</v>
      </c>
      <c r="I141" s="1">
        <v>2766.4</v>
      </c>
      <c r="J141" s="3">
        <v>36753.599999999999</v>
      </c>
      <c r="K141" s="3">
        <v>19760</v>
      </c>
      <c r="L141" s="3">
        <v>16993.599999999999</v>
      </c>
      <c r="M141" s="4">
        <v>41913</v>
      </c>
      <c r="N141" s="5">
        <v>10</v>
      </c>
      <c r="O141" s="1" t="s">
        <v>34</v>
      </c>
      <c r="P141" s="5">
        <v>2014</v>
      </c>
    </row>
    <row r="142" spans="1:16" x14ac:dyDescent="0.3">
      <c r="A142" s="1" t="s">
        <v>16</v>
      </c>
      <c r="B142" s="1" t="s">
        <v>26</v>
      </c>
      <c r="C142" s="1" t="s">
        <v>21</v>
      </c>
      <c r="D142" s="1" t="s">
        <v>40</v>
      </c>
      <c r="E142" s="1">
        <v>1535</v>
      </c>
      <c r="F142" s="2">
        <v>10</v>
      </c>
      <c r="G142" s="3">
        <v>20</v>
      </c>
      <c r="H142" s="3">
        <v>30700</v>
      </c>
      <c r="I142" s="1">
        <v>2149</v>
      </c>
      <c r="J142" s="3">
        <v>28551</v>
      </c>
      <c r="K142" s="3">
        <v>15350</v>
      </c>
      <c r="L142" s="3">
        <v>13201</v>
      </c>
      <c r="M142" s="4">
        <v>41883</v>
      </c>
      <c r="N142" s="5">
        <v>9</v>
      </c>
      <c r="O142" s="1" t="s">
        <v>28</v>
      </c>
      <c r="P142" s="5">
        <v>2014</v>
      </c>
    </row>
    <row r="143" spans="1:16" x14ac:dyDescent="0.3">
      <c r="A143" s="1" t="s">
        <v>16</v>
      </c>
      <c r="B143" s="1" t="s">
        <v>31</v>
      </c>
      <c r="C143" s="1" t="s">
        <v>25</v>
      </c>
      <c r="D143" s="1" t="s">
        <v>40</v>
      </c>
      <c r="E143" s="1">
        <v>609</v>
      </c>
      <c r="F143" s="2">
        <v>120</v>
      </c>
      <c r="G143" s="3">
        <v>20</v>
      </c>
      <c r="H143" s="3">
        <v>12180</v>
      </c>
      <c r="I143" s="1">
        <v>852.6</v>
      </c>
      <c r="J143" s="3">
        <v>11327.4</v>
      </c>
      <c r="K143" s="3">
        <v>6090</v>
      </c>
      <c r="L143" s="3">
        <v>5237.3999999999996</v>
      </c>
      <c r="M143" s="4">
        <v>41852</v>
      </c>
      <c r="N143" s="5">
        <v>8</v>
      </c>
      <c r="O143" s="1" t="s">
        <v>38</v>
      </c>
      <c r="P143" s="5">
        <v>2014</v>
      </c>
    </row>
    <row r="144" spans="1:16" x14ac:dyDescent="0.3">
      <c r="A144" s="1" t="s">
        <v>16</v>
      </c>
      <c r="B144" s="1" t="s">
        <v>26</v>
      </c>
      <c r="C144" s="1" t="s">
        <v>25</v>
      </c>
      <c r="D144" s="1" t="s">
        <v>40</v>
      </c>
      <c r="E144" s="1">
        <v>1976</v>
      </c>
      <c r="F144" s="2">
        <v>120</v>
      </c>
      <c r="G144" s="3">
        <v>20</v>
      </c>
      <c r="H144" s="3">
        <v>39520</v>
      </c>
      <c r="I144" s="1">
        <v>2766.4</v>
      </c>
      <c r="J144" s="3">
        <v>36753.599999999999</v>
      </c>
      <c r="K144" s="3">
        <v>19760</v>
      </c>
      <c r="L144" s="3">
        <v>16993.599999999999</v>
      </c>
      <c r="M144" s="4">
        <v>41913</v>
      </c>
      <c r="N144" s="5">
        <v>10</v>
      </c>
      <c r="O144" s="1" t="s">
        <v>34</v>
      </c>
      <c r="P144" s="5">
        <v>2014</v>
      </c>
    </row>
    <row r="145" spans="1:16" x14ac:dyDescent="0.3">
      <c r="A145" s="1" t="s">
        <v>16</v>
      </c>
      <c r="B145" s="1" t="s">
        <v>36</v>
      </c>
      <c r="C145" s="1" t="s">
        <v>25</v>
      </c>
      <c r="D145" s="1" t="s">
        <v>40</v>
      </c>
      <c r="E145" s="1">
        <v>1421</v>
      </c>
      <c r="F145" s="2">
        <v>120</v>
      </c>
      <c r="G145" s="3">
        <v>20</v>
      </c>
      <c r="H145" s="3">
        <v>28420</v>
      </c>
      <c r="I145" s="1">
        <v>1989.4</v>
      </c>
      <c r="J145" s="3">
        <v>26430.6</v>
      </c>
      <c r="K145" s="3">
        <v>14210</v>
      </c>
      <c r="L145" s="3">
        <v>12220.6</v>
      </c>
      <c r="M145" s="4">
        <v>41609</v>
      </c>
      <c r="N145" s="5">
        <v>12</v>
      </c>
      <c r="O145" s="1" t="s">
        <v>20</v>
      </c>
      <c r="P145" s="5">
        <v>2013</v>
      </c>
    </row>
    <row r="146" spans="1:16" x14ac:dyDescent="0.3">
      <c r="A146" s="1" t="s">
        <v>16</v>
      </c>
      <c r="B146" s="1" t="s">
        <v>17</v>
      </c>
      <c r="C146" s="1" t="s">
        <v>25</v>
      </c>
      <c r="D146" s="1" t="s">
        <v>40</v>
      </c>
      <c r="E146" s="1">
        <v>588</v>
      </c>
      <c r="F146" s="2">
        <v>120</v>
      </c>
      <c r="G146" s="3">
        <v>20</v>
      </c>
      <c r="H146" s="3">
        <v>11760</v>
      </c>
      <c r="I146" s="1">
        <v>823.2</v>
      </c>
      <c r="J146" s="3">
        <v>10936.8</v>
      </c>
      <c r="K146" s="3">
        <v>5880</v>
      </c>
      <c r="L146" s="3">
        <v>5056.8</v>
      </c>
      <c r="M146" s="4">
        <v>41609</v>
      </c>
      <c r="N146" s="5">
        <v>12</v>
      </c>
      <c r="O146" s="1" t="s">
        <v>20</v>
      </c>
      <c r="P146" s="5">
        <v>2013</v>
      </c>
    </row>
    <row r="147" spans="1:16" x14ac:dyDescent="0.3">
      <c r="A147" s="1" t="s">
        <v>16</v>
      </c>
      <c r="B147" s="1" t="s">
        <v>23</v>
      </c>
      <c r="C147" s="1" t="s">
        <v>29</v>
      </c>
      <c r="D147" s="1" t="s">
        <v>40</v>
      </c>
      <c r="E147" s="1">
        <v>1118</v>
      </c>
      <c r="F147" s="2">
        <v>260</v>
      </c>
      <c r="G147" s="3">
        <v>20</v>
      </c>
      <c r="H147" s="3">
        <v>22360</v>
      </c>
      <c r="I147" s="1">
        <v>1565.2</v>
      </c>
      <c r="J147" s="3">
        <v>20794.8</v>
      </c>
      <c r="K147" s="3">
        <v>11180</v>
      </c>
      <c r="L147" s="3">
        <v>9614.7999999999993</v>
      </c>
      <c r="M147" s="4">
        <v>41944</v>
      </c>
      <c r="N147" s="5">
        <v>11</v>
      </c>
      <c r="O147" s="1" t="s">
        <v>24</v>
      </c>
      <c r="P147" s="5">
        <v>2014</v>
      </c>
    </row>
    <row r="148" spans="1:16" x14ac:dyDescent="0.3">
      <c r="A148" s="1" t="s">
        <v>16</v>
      </c>
      <c r="B148" s="1" t="s">
        <v>36</v>
      </c>
      <c r="C148" s="1" t="s">
        <v>37</v>
      </c>
      <c r="D148" s="1" t="s">
        <v>40</v>
      </c>
      <c r="E148" s="1">
        <v>1282</v>
      </c>
      <c r="F148" s="2">
        <v>5</v>
      </c>
      <c r="G148" s="3">
        <v>20</v>
      </c>
      <c r="H148" s="3">
        <v>25640</v>
      </c>
      <c r="I148" s="1">
        <v>2051.1999999999998</v>
      </c>
      <c r="J148" s="3">
        <v>23588.799999999999</v>
      </c>
      <c r="K148" s="3">
        <v>12820</v>
      </c>
      <c r="L148" s="3">
        <v>10768.8</v>
      </c>
      <c r="M148" s="4">
        <v>41791</v>
      </c>
      <c r="N148" s="5">
        <v>6</v>
      </c>
      <c r="O148" s="1" t="s">
        <v>22</v>
      </c>
      <c r="P148" s="5">
        <v>2014</v>
      </c>
    </row>
    <row r="149" spans="1:16" x14ac:dyDescent="0.3">
      <c r="A149" s="1" t="s">
        <v>16</v>
      </c>
      <c r="B149" s="1" t="s">
        <v>36</v>
      </c>
      <c r="C149" s="1" t="s">
        <v>29</v>
      </c>
      <c r="D149" s="1" t="s">
        <v>40</v>
      </c>
      <c r="E149" s="1">
        <v>1282</v>
      </c>
      <c r="F149" s="2">
        <v>260</v>
      </c>
      <c r="G149" s="3">
        <v>20</v>
      </c>
      <c r="H149" s="3">
        <v>25640</v>
      </c>
      <c r="I149" s="1">
        <v>2051.1999999999998</v>
      </c>
      <c r="J149" s="3">
        <v>23588.799999999999</v>
      </c>
      <c r="K149" s="3">
        <v>12820</v>
      </c>
      <c r="L149" s="3">
        <v>10768.8</v>
      </c>
      <c r="M149" s="4">
        <v>41791</v>
      </c>
      <c r="N149" s="5">
        <v>6</v>
      </c>
      <c r="O149" s="1" t="s">
        <v>22</v>
      </c>
      <c r="P149" s="5">
        <v>2014</v>
      </c>
    </row>
    <row r="150" spans="1:16" x14ac:dyDescent="0.3">
      <c r="A150" s="1" t="s">
        <v>16</v>
      </c>
      <c r="B150" s="1" t="s">
        <v>23</v>
      </c>
      <c r="C150" s="1" t="s">
        <v>37</v>
      </c>
      <c r="D150" s="1" t="s">
        <v>40</v>
      </c>
      <c r="E150" s="1">
        <v>708</v>
      </c>
      <c r="F150" s="2">
        <v>5</v>
      </c>
      <c r="G150" s="3">
        <v>20</v>
      </c>
      <c r="H150" s="3">
        <v>14160</v>
      </c>
      <c r="I150" s="1">
        <v>1132.8</v>
      </c>
      <c r="J150" s="3">
        <v>13027.2</v>
      </c>
      <c r="K150" s="3">
        <v>7080</v>
      </c>
      <c r="L150" s="3">
        <v>5947.2</v>
      </c>
      <c r="M150" s="4">
        <v>41791</v>
      </c>
      <c r="N150" s="5">
        <v>6</v>
      </c>
      <c r="O150" s="1" t="s">
        <v>22</v>
      </c>
      <c r="P150" s="5">
        <v>2014</v>
      </c>
    </row>
    <row r="151" spans="1:16" x14ac:dyDescent="0.3">
      <c r="A151" s="1" t="s">
        <v>16</v>
      </c>
      <c r="B151" s="1" t="s">
        <v>17</v>
      </c>
      <c r="C151" s="1" t="s">
        <v>37</v>
      </c>
      <c r="D151" s="1" t="s">
        <v>40</v>
      </c>
      <c r="E151" s="1">
        <v>645</v>
      </c>
      <c r="F151" s="2">
        <v>5</v>
      </c>
      <c r="G151" s="3">
        <v>20</v>
      </c>
      <c r="H151" s="3">
        <v>12900</v>
      </c>
      <c r="I151" s="1">
        <v>1032</v>
      </c>
      <c r="J151" s="3">
        <v>11868</v>
      </c>
      <c r="K151" s="3">
        <v>6450</v>
      </c>
      <c r="L151" s="3">
        <v>5418</v>
      </c>
      <c r="M151" s="4">
        <v>41821</v>
      </c>
      <c r="N151" s="5">
        <v>7</v>
      </c>
      <c r="O151" s="1" t="s">
        <v>39</v>
      </c>
      <c r="P151" s="5">
        <v>2014</v>
      </c>
    </row>
    <row r="152" spans="1:16" x14ac:dyDescent="0.3">
      <c r="A152" s="1" t="s">
        <v>16</v>
      </c>
      <c r="B152" s="1" t="s">
        <v>17</v>
      </c>
      <c r="C152" s="1" t="s">
        <v>21</v>
      </c>
      <c r="D152" s="1" t="s">
        <v>40</v>
      </c>
      <c r="E152" s="1">
        <v>1366</v>
      </c>
      <c r="F152" s="2">
        <v>10</v>
      </c>
      <c r="G152" s="3">
        <v>20</v>
      </c>
      <c r="H152" s="3">
        <v>27320</v>
      </c>
      <c r="I152" s="1">
        <v>2185.6</v>
      </c>
      <c r="J152" s="3">
        <v>25134.400000000001</v>
      </c>
      <c r="K152" s="3">
        <v>13660</v>
      </c>
      <c r="L152" s="3">
        <v>11474.4</v>
      </c>
      <c r="M152" s="4">
        <v>41791</v>
      </c>
      <c r="N152" s="5">
        <v>6</v>
      </c>
      <c r="O152" s="1" t="s">
        <v>22</v>
      </c>
      <c r="P152" s="5">
        <v>2014</v>
      </c>
    </row>
    <row r="153" spans="1:16" x14ac:dyDescent="0.3">
      <c r="A153" s="1" t="s">
        <v>16</v>
      </c>
      <c r="B153" s="1" t="s">
        <v>17</v>
      </c>
      <c r="C153" s="1" t="s">
        <v>21</v>
      </c>
      <c r="D153" s="1" t="s">
        <v>40</v>
      </c>
      <c r="E153" s="1">
        <v>1934</v>
      </c>
      <c r="F153" s="2">
        <v>10</v>
      </c>
      <c r="G153" s="3">
        <v>20</v>
      </c>
      <c r="H153" s="3">
        <v>38680</v>
      </c>
      <c r="I153" s="1">
        <v>3094.4</v>
      </c>
      <c r="J153" s="3">
        <v>35585.599999999999</v>
      </c>
      <c r="K153" s="3">
        <v>19340</v>
      </c>
      <c r="L153" s="3">
        <v>16245.6</v>
      </c>
      <c r="M153" s="4">
        <v>41883</v>
      </c>
      <c r="N153" s="5">
        <v>9</v>
      </c>
      <c r="O153" s="1" t="s">
        <v>28</v>
      </c>
      <c r="P153" s="5">
        <v>2014</v>
      </c>
    </row>
    <row r="154" spans="1:16" x14ac:dyDescent="0.3">
      <c r="A154" s="1" t="s">
        <v>16</v>
      </c>
      <c r="B154" s="1" t="s">
        <v>31</v>
      </c>
      <c r="C154" s="1" t="s">
        <v>21</v>
      </c>
      <c r="D154" s="1" t="s">
        <v>40</v>
      </c>
      <c r="E154" s="1">
        <v>2993</v>
      </c>
      <c r="F154" s="2">
        <v>10</v>
      </c>
      <c r="G154" s="3">
        <v>20</v>
      </c>
      <c r="H154" s="3">
        <v>59860</v>
      </c>
      <c r="I154" s="1">
        <v>4788.8</v>
      </c>
      <c r="J154" s="3">
        <v>55071.199999999997</v>
      </c>
      <c r="K154" s="3">
        <v>29930</v>
      </c>
      <c r="L154" s="3">
        <v>25141.200000000001</v>
      </c>
      <c r="M154" s="4">
        <v>41883</v>
      </c>
      <c r="N154" s="5">
        <v>9</v>
      </c>
      <c r="O154" s="1" t="s">
        <v>28</v>
      </c>
      <c r="P154" s="5">
        <v>2014</v>
      </c>
    </row>
    <row r="155" spans="1:16" x14ac:dyDescent="0.3">
      <c r="A155" s="1" t="s">
        <v>16</v>
      </c>
      <c r="B155" s="1" t="s">
        <v>23</v>
      </c>
      <c r="C155" s="1" t="s">
        <v>29</v>
      </c>
      <c r="D155" s="1" t="s">
        <v>40</v>
      </c>
      <c r="E155" s="1">
        <v>708</v>
      </c>
      <c r="F155" s="2">
        <v>260</v>
      </c>
      <c r="G155" s="3">
        <v>20</v>
      </c>
      <c r="H155" s="3">
        <v>14160</v>
      </c>
      <c r="I155" s="1">
        <v>1132.8</v>
      </c>
      <c r="J155" s="3">
        <v>13027.2</v>
      </c>
      <c r="K155" s="3">
        <v>7080</v>
      </c>
      <c r="L155" s="3">
        <v>5947.2</v>
      </c>
      <c r="M155" s="4">
        <v>41791</v>
      </c>
      <c r="N155" s="5">
        <v>6</v>
      </c>
      <c r="O155" s="1" t="s">
        <v>22</v>
      </c>
      <c r="P155" s="5">
        <v>2014</v>
      </c>
    </row>
    <row r="156" spans="1:16" x14ac:dyDescent="0.3">
      <c r="A156" s="1" t="s">
        <v>16</v>
      </c>
      <c r="B156" s="1" t="s">
        <v>17</v>
      </c>
      <c r="C156" s="1" t="s">
        <v>29</v>
      </c>
      <c r="D156" s="1" t="s">
        <v>40</v>
      </c>
      <c r="E156" s="1">
        <v>1366</v>
      </c>
      <c r="F156" s="2">
        <v>260</v>
      </c>
      <c r="G156" s="3">
        <v>20</v>
      </c>
      <c r="H156" s="3">
        <v>27320</v>
      </c>
      <c r="I156" s="1">
        <v>2185.6</v>
      </c>
      <c r="J156" s="3">
        <v>25134.400000000001</v>
      </c>
      <c r="K156" s="3">
        <v>13660</v>
      </c>
      <c r="L156" s="3">
        <v>11474.4</v>
      </c>
      <c r="M156" s="4">
        <v>41791</v>
      </c>
      <c r="N156" s="5">
        <v>6</v>
      </c>
      <c r="O156" s="1" t="s">
        <v>22</v>
      </c>
      <c r="P156" s="5">
        <v>2014</v>
      </c>
    </row>
    <row r="157" spans="1:16" x14ac:dyDescent="0.3">
      <c r="A157" s="1" t="s">
        <v>16</v>
      </c>
      <c r="B157" s="1" t="s">
        <v>17</v>
      </c>
      <c r="C157" s="1" t="s">
        <v>29</v>
      </c>
      <c r="D157" s="1" t="s">
        <v>40</v>
      </c>
      <c r="E157" s="1">
        <v>1520</v>
      </c>
      <c r="F157" s="2">
        <v>260</v>
      </c>
      <c r="G157" s="3">
        <v>20</v>
      </c>
      <c r="H157" s="3">
        <v>30400</v>
      </c>
      <c r="I157" s="1">
        <v>2432</v>
      </c>
      <c r="J157" s="3">
        <v>27968</v>
      </c>
      <c r="K157" s="3">
        <v>15200</v>
      </c>
      <c r="L157" s="3">
        <v>12768</v>
      </c>
      <c r="M157" s="4">
        <v>41944</v>
      </c>
      <c r="N157" s="5">
        <v>11</v>
      </c>
      <c r="O157" s="1" t="s">
        <v>24</v>
      </c>
      <c r="P157" s="5">
        <v>2014</v>
      </c>
    </row>
    <row r="158" spans="1:16" x14ac:dyDescent="0.3">
      <c r="A158" s="1" t="s">
        <v>16</v>
      </c>
      <c r="B158" s="1" t="s">
        <v>36</v>
      </c>
      <c r="C158" s="1" t="s">
        <v>27</v>
      </c>
      <c r="D158" s="1" t="s">
        <v>40</v>
      </c>
      <c r="E158" s="1">
        <v>436.5</v>
      </c>
      <c r="F158" s="2">
        <v>250</v>
      </c>
      <c r="G158" s="3">
        <v>20</v>
      </c>
      <c r="H158" s="3">
        <v>8730</v>
      </c>
      <c r="I158" s="1">
        <v>698.4</v>
      </c>
      <c r="J158" s="3">
        <v>8031.6</v>
      </c>
      <c r="K158" s="3">
        <v>4365</v>
      </c>
      <c r="L158" s="3">
        <v>3666.6</v>
      </c>
      <c r="M158" s="4">
        <v>41821</v>
      </c>
      <c r="N158" s="5">
        <v>7</v>
      </c>
      <c r="O158" s="1" t="s">
        <v>39</v>
      </c>
      <c r="P158" s="5">
        <v>2014</v>
      </c>
    </row>
    <row r="159" spans="1:16" x14ac:dyDescent="0.3">
      <c r="A159" s="1" t="s">
        <v>16</v>
      </c>
      <c r="B159" s="1" t="s">
        <v>31</v>
      </c>
      <c r="C159" s="1" t="s">
        <v>29</v>
      </c>
      <c r="D159" s="1" t="s">
        <v>40</v>
      </c>
      <c r="E159" s="1">
        <v>1694</v>
      </c>
      <c r="F159" s="2">
        <v>260</v>
      </c>
      <c r="G159" s="3">
        <v>20</v>
      </c>
      <c r="H159" s="3">
        <v>33880</v>
      </c>
      <c r="I159" s="1">
        <v>3049.2</v>
      </c>
      <c r="J159" s="3">
        <v>30830.799999999999</v>
      </c>
      <c r="K159" s="3">
        <v>16940</v>
      </c>
      <c r="L159" s="3">
        <v>13890.8</v>
      </c>
      <c r="M159" s="4">
        <v>41944</v>
      </c>
      <c r="N159" s="5">
        <v>11</v>
      </c>
      <c r="O159" s="1" t="s">
        <v>24</v>
      </c>
      <c r="P159" s="5">
        <v>2014</v>
      </c>
    </row>
    <row r="160" spans="1:16" x14ac:dyDescent="0.3">
      <c r="A160" s="1" t="s">
        <v>16</v>
      </c>
      <c r="B160" s="1" t="s">
        <v>17</v>
      </c>
      <c r="C160" s="1" t="s">
        <v>18</v>
      </c>
      <c r="D160" s="1" t="s">
        <v>40</v>
      </c>
      <c r="E160" s="1">
        <v>663</v>
      </c>
      <c r="F160" s="2">
        <v>3</v>
      </c>
      <c r="G160" s="3">
        <v>20</v>
      </c>
      <c r="H160" s="3">
        <v>13260</v>
      </c>
      <c r="I160" s="1">
        <v>1193.4000000000001</v>
      </c>
      <c r="J160" s="3">
        <v>12066.6</v>
      </c>
      <c r="K160" s="3">
        <v>6630</v>
      </c>
      <c r="L160" s="3">
        <v>5436.6</v>
      </c>
      <c r="M160" s="4">
        <v>41760</v>
      </c>
      <c r="N160" s="5">
        <v>5</v>
      </c>
      <c r="O160" s="1" t="s">
        <v>42</v>
      </c>
      <c r="P160" s="5">
        <v>2014</v>
      </c>
    </row>
    <row r="161" spans="1:16" x14ac:dyDescent="0.3">
      <c r="A161" s="1" t="s">
        <v>16</v>
      </c>
      <c r="B161" s="1" t="s">
        <v>36</v>
      </c>
      <c r="C161" s="1" t="s">
        <v>21</v>
      </c>
      <c r="D161" s="1" t="s">
        <v>40</v>
      </c>
      <c r="E161" s="1">
        <v>973</v>
      </c>
      <c r="F161" s="2">
        <v>10</v>
      </c>
      <c r="G161" s="3">
        <v>20</v>
      </c>
      <c r="H161" s="3">
        <v>19460</v>
      </c>
      <c r="I161" s="1">
        <v>1751.4</v>
      </c>
      <c r="J161" s="3">
        <v>17708.599999999999</v>
      </c>
      <c r="K161" s="3">
        <v>9730</v>
      </c>
      <c r="L161" s="3">
        <v>7978.6</v>
      </c>
      <c r="M161" s="4">
        <v>41699</v>
      </c>
      <c r="N161" s="5">
        <v>3</v>
      </c>
      <c r="O161" s="1" t="s">
        <v>33</v>
      </c>
      <c r="P161" s="5">
        <v>2014</v>
      </c>
    </row>
    <row r="162" spans="1:16" x14ac:dyDescent="0.3">
      <c r="A162" s="1" t="s">
        <v>16</v>
      </c>
      <c r="B162" s="1" t="s">
        <v>31</v>
      </c>
      <c r="C162" s="1" t="s">
        <v>21</v>
      </c>
      <c r="D162" s="1" t="s">
        <v>40</v>
      </c>
      <c r="E162" s="1">
        <v>1038</v>
      </c>
      <c r="F162" s="2">
        <v>10</v>
      </c>
      <c r="G162" s="3">
        <v>20</v>
      </c>
      <c r="H162" s="3">
        <v>20760</v>
      </c>
      <c r="I162" s="1">
        <v>1868.4</v>
      </c>
      <c r="J162" s="3">
        <v>18891.599999999999</v>
      </c>
      <c r="K162" s="3">
        <v>10380</v>
      </c>
      <c r="L162" s="3">
        <v>8511.6</v>
      </c>
      <c r="M162" s="4">
        <v>41791</v>
      </c>
      <c r="N162" s="5">
        <v>6</v>
      </c>
      <c r="O162" s="1" t="s">
        <v>22</v>
      </c>
      <c r="P162" s="5">
        <v>2014</v>
      </c>
    </row>
    <row r="163" spans="1:16" x14ac:dyDescent="0.3">
      <c r="A163" s="1" t="s">
        <v>16</v>
      </c>
      <c r="B163" s="1" t="s">
        <v>26</v>
      </c>
      <c r="C163" s="1" t="s">
        <v>27</v>
      </c>
      <c r="D163" s="1" t="s">
        <v>40</v>
      </c>
      <c r="E163" s="1">
        <v>2682</v>
      </c>
      <c r="F163" s="2">
        <v>250</v>
      </c>
      <c r="G163" s="3">
        <v>20</v>
      </c>
      <c r="H163" s="3">
        <v>53640</v>
      </c>
      <c r="I163" s="1">
        <v>4827.6000000000004</v>
      </c>
      <c r="J163" s="3">
        <v>48812.4</v>
      </c>
      <c r="K163" s="3">
        <v>26820</v>
      </c>
      <c r="L163" s="3">
        <v>21992.400000000001</v>
      </c>
      <c r="M163" s="4">
        <v>41579</v>
      </c>
      <c r="N163" s="5">
        <v>11</v>
      </c>
      <c r="O163" s="1" t="s">
        <v>24</v>
      </c>
      <c r="P163" s="5">
        <v>2013</v>
      </c>
    </row>
    <row r="164" spans="1:16" x14ac:dyDescent="0.3">
      <c r="A164" s="1" t="s">
        <v>16</v>
      </c>
      <c r="B164" s="1" t="s">
        <v>31</v>
      </c>
      <c r="C164" s="1" t="s">
        <v>29</v>
      </c>
      <c r="D164" s="1" t="s">
        <v>40</v>
      </c>
      <c r="E164" s="1">
        <v>1038</v>
      </c>
      <c r="F164" s="2">
        <v>260</v>
      </c>
      <c r="G164" s="3">
        <v>20</v>
      </c>
      <c r="H164" s="3">
        <v>20760</v>
      </c>
      <c r="I164" s="1">
        <v>1868.4</v>
      </c>
      <c r="J164" s="3">
        <v>18891.599999999999</v>
      </c>
      <c r="K164" s="3">
        <v>10380</v>
      </c>
      <c r="L164" s="3">
        <v>8511.6</v>
      </c>
      <c r="M164" s="4">
        <v>41791</v>
      </c>
      <c r="N164" s="5">
        <v>6</v>
      </c>
      <c r="O164" s="1" t="s">
        <v>22</v>
      </c>
      <c r="P164" s="5">
        <v>2014</v>
      </c>
    </row>
    <row r="165" spans="1:16" x14ac:dyDescent="0.3">
      <c r="A165" s="1" t="s">
        <v>16</v>
      </c>
      <c r="B165" s="1" t="s">
        <v>26</v>
      </c>
      <c r="C165" s="1" t="s">
        <v>21</v>
      </c>
      <c r="D165" s="1" t="s">
        <v>43</v>
      </c>
      <c r="E165" s="1">
        <v>1954</v>
      </c>
      <c r="F165" s="2">
        <v>10</v>
      </c>
      <c r="G165" s="3">
        <v>20</v>
      </c>
      <c r="H165" s="3">
        <v>39080</v>
      </c>
      <c r="I165" s="1">
        <v>3908</v>
      </c>
      <c r="J165" s="3">
        <v>35172</v>
      </c>
      <c r="K165" s="3">
        <v>19540</v>
      </c>
      <c r="L165" s="3">
        <v>15632</v>
      </c>
      <c r="M165" s="4">
        <v>41699</v>
      </c>
      <c r="N165" s="5">
        <v>3</v>
      </c>
      <c r="O165" s="1" t="s">
        <v>33</v>
      </c>
      <c r="P165" s="5">
        <v>2014</v>
      </c>
    </row>
    <row r="166" spans="1:16" x14ac:dyDescent="0.3">
      <c r="A166" s="1" t="s">
        <v>16</v>
      </c>
      <c r="B166" s="1" t="s">
        <v>17</v>
      </c>
      <c r="C166" s="1" t="s">
        <v>21</v>
      </c>
      <c r="D166" s="1" t="s">
        <v>43</v>
      </c>
      <c r="E166" s="1">
        <v>241</v>
      </c>
      <c r="F166" s="2">
        <v>10</v>
      </c>
      <c r="G166" s="3">
        <v>20</v>
      </c>
      <c r="H166" s="3">
        <v>4820</v>
      </c>
      <c r="I166" s="1">
        <v>482</v>
      </c>
      <c r="J166" s="3">
        <v>4338</v>
      </c>
      <c r="K166" s="3">
        <v>2410</v>
      </c>
      <c r="L166" s="3">
        <v>1928</v>
      </c>
      <c r="M166" s="4">
        <v>41913</v>
      </c>
      <c r="N166" s="5">
        <v>10</v>
      </c>
      <c r="O166" s="1" t="s">
        <v>34</v>
      </c>
      <c r="P166" s="5">
        <v>2014</v>
      </c>
    </row>
    <row r="167" spans="1:16" x14ac:dyDescent="0.3">
      <c r="A167" s="1" t="s">
        <v>16</v>
      </c>
      <c r="B167" s="1" t="s">
        <v>17</v>
      </c>
      <c r="C167" s="1" t="s">
        <v>25</v>
      </c>
      <c r="D167" s="1" t="s">
        <v>43</v>
      </c>
      <c r="E167" s="1">
        <v>241</v>
      </c>
      <c r="F167" s="2">
        <v>120</v>
      </c>
      <c r="G167" s="3">
        <v>20</v>
      </c>
      <c r="H167" s="3">
        <v>4820</v>
      </c>
      <c r="I167" s="1">
        <v>482</v>
      </c>
      <c r="J167" s="3">
        <v>4338</v>
      </c>
      <c r="K167" s="3">
        <v>2410</v>
      </c>
      <c r="L167" s="3">
        <v>1928</v>
      </c>
      <c r="M167" s="4">
        <v>41913</v>
      </c>
      <c r="N167" s="5">
        <v>10</v>
      </c>
      <c r="O167" s="1" t="s">
        <v>34</v>
      </c>
      <c r="P167" s="5">
        <v>2014</v>
      </c>
    </row>
    <row r="168" spans="1:16" x14ac:dyDescent="0.3">
      <c r="A168" s="1" t="s">
        <v>16</v>
      </c>
      <c r="B168" s="1" t="s">
        <v>31</v>
      </c>
      <c r="C168" s="1" t="s">
        <v>29</v>
      </c>
      <c r="D168" s="1" t="s">
        <v>43</v>
      </c>
      <c r="E168" s="1">
        <v>2039</v>
      </c>
      <c r="F168" s="2">
        <v>260</v>
      </c>
      <c r="G168" s="3">
        <v>20</v>
      </c>
      <c r="H168" s="3">
        <v>40780</v>
      </c>
      <c r="I168" s="1">
        <v>4078</v>
      </c>
      <c r="J168" s="3">
        <v>36702</v>
      </c>
      <c r="K168" s="3">
        <v>20390</v>
      </c>
      <c r="L168" s="3">
        <v>16312</v>
      </c>
      <c r="M168" s="4">
        <v>41760</v>
      </c>
      <c r="N168" s="5">
        <v>5</v>
      </c>
      <c r="O168" s="1" t="s">
        <v>42</v>
      </c>
      <c r="P168" s="5">
        <v>2014</v>
      </c>
    </row>
    <row r="169" spans="1:16" x14ac:dyDescent="0.3">
      <c r="A169" s="1" t="s">
        <v>16</v>
      </c>
      <c r="B169" s="1" t="s">
        <v>17</v>
      </c>
      <c r="C169" s="1" t="s">
        <v>37</v>
      </c>
      <c r="D169" s="1" t="s">
        <v>43</v>
      </c>
      <c r="E169" s="1">
        <v>2992</v>
      </c>
      <c r="F169" s="2">
        <v>5</v>
      </c>
      <c r="G169" s="3">
        <v>20</v>
      </c>
      <c r="H169" s="3">
        <v>59840</v>
      </c>
      <c r="I169" s="1">
        <v>6582.4</v>
      </c>
      <c r="J169" s="3">
        <v>53257.599999999999</v>
      </c>
      <c r="K169" s="3">
        <v>29920</v>
      </c>
      <c r="L169" s="3">
        <v>23337.599999999999</v>
      </c>
      <c r="M169" s="4">
        <v>41548</v>
      </c>
      <c r="N169" s="5">
        <v>10</v>
      </c>
      <c r="O169" s="1" t="s">
        <v>34</v>
      </c>
      <c r="P169" s="5">
        <v>2013</v>
      </c>
    </row>
    <row r="170" spans="1:16" x14ac:dyDescent="0.3">
      <c r="A170" s="1" t="s">
        <v>16</v>
      </c>
      <c r="B170" s="1" t="s">
        <v>31</v>
      </c>
      <c r="C170" s="1" t="s">
        <v>21</v>
      </c>
      <c r="D170" s="1" t="s">
        <v>43</v>
      </c>
      <c r="E170" s="1">
        <v>1122</v>
      </c>
      <c r="F170" s="2">
        <v>10</v>
      </c>
      <c r="G170" s="3">
        <v>20</v>
      </c>
      <c r="H170" s="3">
        <v>22440</v>
      </c>
      <c r="I170" s="1">
        <v>2468.4</v>
      </c>
      <c r="J170" s="3">
        <v>19971.599999999999</v>
      </c>
      <c r="K170" s="3">
        <v>11220</v>
      </c>
      <c r="L170" s="3">
        <v>8751.6</v>
      </c>
      <c r="M170" s="4">
        <v>41699</v>
      </c>
      <c r="N170" s="5">
        <v>3</v>
      </c>
      <c r="O170" s="1" t="s">
        <v>33</v>
      </c>
      <c r="P170" s="5">
        <v>2014</v>
      </c>
    </row>
    <row r="171" spans="1:16" x14ac:dyDescent="0.3">
      <c r="A171" s="1" t="s">
        <v>16</v>
      </c>
      <c r="B171" s="1" t="s">
        <v>23</v>
      </c>
      <c r="C171" s="1" t="s">
        <v>21</v>
      </c>
      <c r="D171" s="1" t="s">
        <v>43</v>
      </c>
      <c r="E171" s="1">
        <v>2394</v>
      </c>
      <c r="F171" s="2">
        <v>10</v>
      </c>
      <c r="G171" s="3">
        <v>20</v>
      </c>
      <c r="H171" s="3">
        <v>47880</v>
      </c>
      <c r="I171" s="1">
        <v>5266.8</v>
      </c>
      <c r="J171" s="3">
        <v>42613.2</v>
      </c>
      <c r="K171" s="3">
        <v>23940</v>
      </c>
      <c r="L171" s="3">
        <v>18673.2</v>
      </c>
      <c r="M171" s="4">
        <v>41852</v>
      </c>
      <c r="N171" s="5">
        <v>8</v>
      </c>
      <c r="O171" s="1" t="s">
        <v>38</v>
      </c>
      <c r="P171" s="5">
        <v>2014</v>
      </c>
    </row>
    <row r="172" spans="1:16" x14ac:dyDescent="0.3">
      <c r="A172" s="1" t="s">
        <v>16</v>
      </c>
      <c r="B172" s="1" t="s">
        <v>17</v>
      </c>
      <c r="C172" s="1" t="s">
        <v>21</v>
      </c>
      <c r="D172" s="1" t="s">
        <v>43</v>
      </c>
      <c r="E172" s="1">
        <v>2992</v>
      </c>
      <c r="F172" s="2">
        <v>10</v>
      </c>
      <c r="G172" s="3">
        <v>20</v>
      </c>
      <c r="H172" s="3">
        <v>59840</v>
      </c>
      <c r="I172" s="1">
        <v>6582.4</v>
      </c>
      <c r="J172" s="3">
        <v>53257.599999999999</v>
      </c>
      <c r="K172" s="3">
        <v>29920</v>
      </c>
      <c r="L172" s="3">
        <v>23337.599999999999</v>
      </c>
      <c r="M172" s="4">
        <v>41548</v>
      </c>
      <c r="N172" s="5">
        <v>10</v>
      </c>
      <c r="O172" s="1" t="s">
        <v>34</v>
      </c>
      <c r="P172" s="5">
        <v>2013</v>
      </c>
    </row>
    <row r="173" spans="1:16" x14ac:dyDescent="0.3">
      <c r="A173" s="1" t="s">
        <v>16</v>
      </c>
      <c r="B173" s="1" t="s">
        <v>26</v>
      </c>
      <c r="C173" s="1" t="s">
        <v>25</v>
      </c>
      <c r="D173" s="1" t="s">
        <v>43</v>
      </c>
      <c r="E173" s="1">
        <v>2805</v>
      </c>
      <c r="F173" s="2">
        <v>120</v>
      </c>
      <c r="G173" s="3">
        <v>20</v>
      </c>
      <c r="H173" s="3">
        <v>56100</v>
      </c>
      <c r="I173" s="1">
        <v>6171</v>
      </c>
      <c r="J173" s="3">
        <v>49929</v>
      </c>
      <c r="K173" s="3">
        <v>28050</v>
      </c>
      <c r="L173" s="3">
        <v>21879</v>
      </c>
      <c r="M173" s="4">
        <v>41518</v>
      </c>
      <c r="N173" s="5">
        <v>9</v>
      </c>
      <c r="O173" s="1" t="s">
        <v>28</v>
      </c>
      <c r="P173" s="5">
        <v>2013</v>
      </c>
    </row>
    <row r="174" spans="1:16" x14ac:dyDescent="0.3">
      <c r="A174" s="1" t="s">
        <v>16</v>
      </c>
      <c r="B174" s="1" t="s">
        <v>23</v>
      </c>
      <c r="C174" s="1" t="s">
        <v>27</v>
      </c>
      <c r="D174" s="1" t="s">
        <v>43</v>
      </c>
      <c r="E174" s="1">
        <v>2935</v>
      </c>
      <c r="F174" s="2">
        <v>250</v>
      </c>
      <c r="G174" s="3">
        <v>20</v>
      </c>
      <c r="H174" s="3">
        <v>58700</v>
      </c>
      <c r="I174" s="1">
        <v>6457</v>
      </c>
      <c r="J174" s="3">
        <v>52243</v>
      </c>
      <c r="K174" s="3">
        <v>29350</v>
      </c>
      <c r="L174" s="3">
        <v>22893</v>
      </c>
      <c r="M174" s="4">
        <v>41579</v>
      </c>
      <c r="N174" s="5">
        <v>11</v>
      </c>
      <c r="O174" s="1" t="s">
        <v>24</v>
      </c>
      <c r="P174" s="5">
        <v>2013</v>
      </c>
    </row>
    <row r="175" spans="1:16" x14ac:dyDescent="0.3">
      <c r="A175" s="1" t="s">
        <v>16</v>
      </c>
      <c r="B175" s="1" t="s">
        <v>31</v>
      </c>
      <c r="C175" s="1" t="s">
        <v>29</v>
      </c>
      <c r="D175" s="1" t="s">
        <v>43</v>
      </c>
      <c r="E175" s="1">
        <v>2629</v>
      </c>
      <c r="F175" s="2">
        <v>260</v>
      </c>
      <c r="G175" s="3">
        <v>20</v>
      </c>
      <c r="H175" s="3">
        <v>52580</v>
      </c>
      <c r="I175" s="1">
        <v>5783.8</v>
      </c>
      <c r="J175" s="3">
        <v>46796.2</v>
      </c>
      <c r="K175" s="3">
        <v>26290</v>
      </c>
      <c r="L175" s="3">
        <v>20506.2</v>
      </c>
      <c r="M175" s="4">
        <v>41640</v>
      </c>
      <c r="N175" s="5">
        <v>1</v>
      </c>
      <c r="O175" s="1" t="s">
        <v>41</v>
      </c>
      <c r="P175" s="5">
        <v>2014</v>
      </c>
    </row>
    <row r="176" spans="1:16" x14ac:dyDescent="0.3">
      <c r="A176" s="1" t="s">
        <v>16</v>
      </c>
      <c r="B176" s="1" t="s">
        <v>31</v>
      </c>
      <c r="C176" s="1" t="s">
        <v>37</v>
      </c>
      <c r="D176" s="1" t="s">
        <v>43</v>
      </c>
      <c r="E176" s="1">
        <v>1715</v>
      </c>
      <c r="F176" s="2">
        <v>5</v>
      </c>
      <c r="G176" s="3">
        <v>20</v>
      </c>
      <c r="H176" s="3">
        <v>34300</v>
      </c>
      <c r="I176" s="1">
        <v>4116</v>
      </c>
      <c r="J176" s="3">
        <v>30184</v>
      </c>
      <c r="K176" s="3">
        <v>17150</v>
      </c>
      <c r="L176" s="3">
        <v>13034</v>
      </c>
      <c r="M176" s="4">
        <v>41548</v>
      </c>
      <c r="N176" s="5">
        <v>10</v>
      </c>
      <c r="O176" s="1" t="s">
        <v>34</v>
      </c>
      <c r="P176" s="5">
        <v>2013</v>
      </c>
    </row>
    <row r="177" spans="1:16" x14ac:dyDescent="0.3">
      <c r="A177" s="1" t="s">
        <v>16</v>
      </c>
      <c r="B177" s="1" t="s">
        <v>31</v>
      </c>
      <c r="C177" s="1" t="s">
        <v>21</v>
      </c>
      <c r="D177" s="1" t="s">
        <v>43</v>
      </c>
      <c r="E177" s="1">
        <v>905</v>
      </c>
      <c r="F177" s="2">
        <v>10</v>
      </c>
      <c r="G177" s="3">
        <v>20</v>
      </c>
      <c r="H177" s="3">
        <v>18100</v>
      </c>
      <c r="I177" s="1">
        <v>2172</v>
      </c>
      <c r="J177" s="3">
        <v>15928</v>
      </c>
      <c r="K177" s="3">
        <v>9050</v>
      </c>
      <c r="L177" s="3">
        <v>6878</v>
      </c>
      <c r="M177" s="4">
        <v>41913</v>
      </c>
      <c r="N177" s="5">
        <v>10</v>
      </c>
      <c r="O177" s="1" t="s">
        <v>34</v>
      </c>
      <c r="P177" s="5">
        <v>2014</v>
      </c>
    </row>
    <row r="178" spans="1:16" x14ac:dyDescent="0.3">
      <c r="A178" s="1" t="s">
        <v>16</v>
      </c>
      <c r="B178" s="1" t="s">
        <v>31</v>
      </c>
      <c r="C178" s="1" t="s">
        <v>21</v>
      </c>
      <c r="D178" s="1" t="s">
        <v>43</v>
      </c>
      <c r="E178" s="1">
        <v>1715</v>
      </c>
      <c r="F178" s="2">
        <v>10</v>
      </c>
      <c r="G178" s="3">
        <v>20</v>
      </c>
      <c r="H178" s="3">
        <v>34300</v>
      </c>
      <c r="I178" s="1">
        <v>4116</v>
      </c>
      <c r="J178" s="3">
        <v>30184</v>
      </c>
      <c r="K178" s="3">
        <v>17150</v>
      </c>
      <c r="L178" s="3">
        <v>13034</v>
      </c>
      <c r="M178" s="4">
        <v>41548</v>
      </c>
      <c r="N178" s="5">
        <v>10</v>
      </c>
      <c r="O178" s="1" t="s">
        <v>34</v>
      </c>
      <c r="P178" s="5">
        <v>2013</v>
      </c>
    </row>
    <row r="179" spans="1:16" x14ac:dyDescent="0.3">
      <c r="A179" s="1" t="s">
        <v>16</v>
      </c>
      <c r="B179" s="1" t="s">
        <v>31</v>
      </c>
      <c r="C179" s="1" t="s">
        <v>21</v>
      </c>
      <c r="D179" s="1" t="s">
        <v>43</v>
      </c>
      <c r="E179" s="1">
        <v>1233</v>
      </c>
      <c r="F179" s="2">
        <v>10</v>
      </c>
      <c r="G179" s="3">
        <v>20</v>
      </c>
      <c r="H179" s="3">
        <v>24660</v>
      </c>
      <c r="I179" s="1">
        <v>2959.2</v>
      </c>
      <c r="J179" s="3">
        <v>21700.799999999999</v>
      </c>
      <c r="K179" s="3">
        <v>12330</v>
      </c>
      <c r="L179" s="3">
        <v>9370.7999999999993</v>
      </c>
      <c r="M179" s="4">
        <v>41974</v>
      </c>
      <c r="N179" s="5">
        <v>12</v>
      </c>
      <c r="O179" s="1" t="s">
        <v>20</v>
      </c>
      <c r="P179" s="5">
        <v>2014</v>
      </c>
    </row>
    <row r="180" spans="1:16" x14ac:dyDescent="0.3">
      <c r="A180" s="1" t="s">
        <v>16</v>
      </c>
      <c r="B180" s="1" t="s">
        <v>31</v>
      </c>
      <c r="C180" s="1" t="s">
        <v>25</v>
      </c>
      <c r="D180" s="1" t="s">
        <v>43</v>
      </c>
      <c r="E180" s="1">
        <v>905</v>
      </c>
      <c r="F180" s="2">
        <v>120</v>
      </c>
      <c r="G180" s="3">
        <v>20</v>
      </c>
      <c r="H180" s="3">
        <v>18100</v>
      </c>
      <c r="I180" s="1">
        <v>2172</v>
      </c>
      <c r="J180" s="3">
        <v>15928</v>
      </c>
      <c r="K180" s="3">
        <v>9050</v>
      </c>
      <c r="L180" s="3">
        <v>6878</v>
      </c>
      <c r="M180" s="4">
        <v>41913</v>
      </c>
      <c r="N180" s="5">
        <v>10</v>
      </c>
      <c r="O180" s="1" t="s">
        <v>34</v>
      </c>
      <c r="P180" s="5">
        <v>2014</v>
      </c>
    </row>
    <row r="181" spans="1:16" x14ac:dyDescent="0.3">
      <c r="A181" s="1" t="s">
        <v>16</v>
      </c>
      <c r="B181" s="1" t="s">
        <v>31</v>
      </c>
      <c r="C181" s="1" t="s">
        <v>27</v>
      </c>
      <c r="D181" s="1" t="s">
        <v>43</v>
      </c>
      <c r="E181" s="1">
        <v>1233</v>
      </c>
      <c r="F181" s="2">
        <v>250</v>
      </c>
      <c r="G181" s="3">
        <v>20</v>
      </c>
      <c r="H181" s="3">
        <v>24660</v>
      </c>
      <c r="I181" s="1">
        <v>2959.2</v>
      </c>
      <c r="J181" s="3">
        <v>21700.799999999999</v>
      </c>
      <c r="K181" s="3">
        <v>12330</v>
      </c>
      <c r="L181" s="3">
        <v>9370.7999999999993</v>
      </c>
      <c r="M181" s="4">
        <v>41974</v>
      </c>
      <c r="N181" s="5">
        <v>12</v>
      </c>
      <c r="O181" s="1" t="s">
        <v>20</v>
      </c>
      <c r="P181" s="5">
        <v>2014</v>
      </c>
    </row>
    <row r="182" spans="1:16" x14ac:dyDescent="0.3">
      <c r="A182" s="1" t="s">
        <v>16</v>
      </c>
      <c r="B182" s="1" t="s">
        <v>26</v>
      </c>
      <c r="C182" s="1" t="s">
        <v>18</v>
      </c>
      <c r="D182" s="1" t="s">
        <v>43</v>
      </c>
      <c r="E182" s="1">
        <v>2521.5</v>
      </c>
      <c r="F182" s="2">
        <v>3</v>
      </c>
      <c r="G182" s="3">
        <v>20</v>
      </c>
      <c r="H182" s="3">
        <v>50430</v>
      </c>
      <c r="I182" s="1">
        <v>6051.6</v>
      </c>
      <c r="J182" s="3">
        <v>44378.400000000001</v>
      </c>
      <c r="K182" s="3">
        <v>25215</v>
      </c>
      <c r="L182" s="3">
        <v>19163.400000000001</v>
      </c>
      <c r="M182" s="4">
        <v>41640</v>
      </c>
      <c r="N182" s="5">
        <v>1</v>
      </c>
      <c r="O182" s="1" t="s">
        <v>41</v>
      </c>
      <c r="P182" s="5">
        <v>2014</v>
      </c>
    </row>
    <row r="183" spans="1:16" x14ac:dyDescent="0.3">
      <c r="A183" s="1" t="s">
        <v>16</v>
      </c>
      <c r="B183" s="1" t="s">
        <v>17</v>
      </c>
      <c r="C183" s="1" t="s">
        <v>21</v>
      </c>
      <c r="D183" s="1" t="s">
        <v>43</v>
      </c>
      <c r="E183" s="1">
        <v>1531</v>
      </c>
      <c r="F183" s="2">
        <v>10</v>
      </c>
      <c r="G183" s="3">
        <v>20</v>
      </c>
      <c r="H183" s="3">
        <v>30620</v>
      </c>
      <c r="I183" s="1">
        <v>3674.4</v>
      </c>
      <c r="J183" s="3">
        <v>26945.599999999999</v>
      </c>
      <c r="K183" s="3">
        <v>15310</v>
      </c>
      <c r="L183" s="3">
        <v>11635.6</v>
      </c>
      <c r="M183" s="4">
        <v>41974</v>
      </c>
      <c r="N183" s="5">
        <v>12</v>
      </c>
      <c r="O183" s="1" t="s">
        <v>20</v>
      </c>
      <c r="P183" s="5">
        <v>2014</v>
      </c>
    </row>
    <row r="184" spans="1:16" x14ac:dyDescent="0.3">
      <c r="A184" s="1" t="s">
        <v>16</v>
      </c>
      <c r="B184" s="1" t="s">
        <v>17</v>
      </c>
      <c r="C184" s="1" t="s">
        <v>27</v>
      </c>
      <c r="D184" s="1" t="s">
        <v>43</v>
      </c>
      <c r="E184" s="1">
        <v>1531</v>
      </c>
      <c r="F184" s="2">
        <v>250</v>
      </c>
      <c r="G184" s="3">
        <v>20</v>
      </c>
      <c r="H184" s="3">
        <v>30620</v>
      </c>
      <c r="I184" s="1">
        <v>3674.4</v>
      </c>
      <c r="J184" s="3">
        <v>26945.599999999999</v>
      </c>
      <c r="K184" s="3">
        <v>15310</v>
      </c>
      <c r="L184" s="3">
        <v>11635.6</v>
      </c>
      <c r="M184" s="4">
        <v>41974</v>
      </c>
      <c r="N184" s="5">
        <v>12</v>
      </c>
      <c r="O184" s="1" t="s">
        <v>20</v>
      </c>
      <c r="P184" s="5">
        <v>2014</v>
      </c>
    </row>
    <row r="185" spans="1:16" x14ac:dyDescent="0.3">
      <c r="A185" s="1" t="s">
        <v>16</v>
      </c>
      <c r="B185" s="1" t="s">
        <v>17</v>
      </c>
      <c r="C185" s="1" t="s">
        <v>18</v>
      </c>
      <c r="D185" s="1" t="s">
        <v>43</v>
      </c>
      <c r="E185" s="1">
        <v>442</v>
      </c>
      <c r="F185" s="2">
        <v>3</v>
      </c>
      <c r="G185" s="3">
        <v>20</v>
      </c>
      <c r="H185" s="3">
        <v>8840</v>
      </c>
      <c r="I185" s="1">
        <v>1149.2</v>
      </c>
      <c r="J185" s="3">
        <v>7690.8</v>
      </c>
      <c r="K185" s="3">
        <v>4420</v>
      </c>
      <c r="L185" s="3">
        <v>3270.8</v>
      </c>
      <c r="M185" s="4">
        <v>41518</v>
      </c>
      <c r="N185" s="5">
        <v>9</v>
      </c>
      <c r="O185" s="1" t="s">
        <v>28</v>
      </c>
      <c r="P185" s="5">
        <v>2013</v>
      </c>
    </row>
    <row r="186" spans="1:16" x14ac:dyDescent="0.3">
      <c r="A186" s="1" t="s">
        <v>16</v>
      </c>
      <c r="B186" s="1" t="s">
        <v>31</v>
      </c>
      <c r="C186" s="1" t="s">
        <v>37</v>
      </c>
      <c r="D186" s="1" t="s">
        <v>43</v>
      </c>
      <c r="E186" s="1">
        <v>2255</v>
      </c>
      <c r="F186" s="2">
        <v>5</v>
      </c>
      <c r="G186" s="3">
        <v>20</v>
      </c>
      <c r="H186" s="3">
        <v>45100</v>
      </c>
      <c r="I186" s="1">
        <v>5863</v>
      </c>
      <c r="J186" s="3">
        <v>39237</v>
      </c>
      <c r="K186" s="3">
        <v>22550</v>
      </c>
      <c r="L186" s="3">
        <v>16687</v>
      </c>
      <c r="M186" s="4">
        <v>41821</v>
      </c>
      <c r="N186" s="5">
        <v>7</v>
      </c>
      <c r="O186" s="1" t="s">
        <v>39</v>
      </c>
      <c r="P186" s="5">
        <v>2014</v>
      </c>
    </row>
    <row r="187" spans="1:16" x14ac:dyDescent="0.3">
      <c r="A187" s="1" t="s">
        <v>16</v>
      </c>
      <c r="B187" s="1" t="s">
        <v>23</v>
      </c>
      <c r="C187" s="1" t="s">
        <v>37</v>
      </c>
      <c r="D187" s="1" t="s">
        <v>43</v>
      </c>
      <c r="E187" s="1">
        <v>1249</v>
      </c>
      <c r="F187" s="2">
        <v>5</v>
      </c>
      <c r="G187" s="3">
        <v>20</v>
      </c>
      <c r="H187" s="3">
        <v>24980</v>
      </c>
      <c r="I187" s="1">
        <v>3247.4</v>
      </c>
      <c r="J187" s="3">
        <v>21732.6</v>
      </c>
      <c r="K187" s="3">
        <v>12490</v>
      </c>
      <c r="L187" s="3">
        <v>9242.6</v>
      </c>
      <c r="M187" s="4">
        <v>41913</v>
      </c>
      <c r="N187" s="5">
        <v>10</v>
      </c>
      <c r="O187" s="1" t="s">
        <v>34</v>
      </c>
      <c r="P187" s="5">
        <v>2014</v>
      </c>
    </row>
    <row r="188" spans="1:16" x14ac:dyDescent="0.3">
      <c r="A188" s="1" t="s">
        <v>16</v>
      </c>
      <c r="B188" s="1" t="s">
        <v>36</v>
      </c>
      <c r="C188" s="1" t="s">
        <v>21</v>
      </c>
      <c r="D188" s="1" t="s">
        <v>43</v>
      </c>
      <c r="E188" s="1">
        <v>2641</v>
      </c>
      <c r="F188" s="2">
        <v>10</v>
      </c>
      <c r="G188" s="3">
        <v>20</v>
      </c>
      <c r="H188" s="3">
        <v>52820</v>
      </c>
      <c r="I188" s="1">
        <v>6866.6</v>
      </c>
      <c r="J188" s="3">
        <v>45953.4</v>
      </c>
      <c r="K188" s="3">
        <v>26410</v>
      </c>
      <c r="L188" s="3">
        <v>19543.400000000001</v>
      </c>
      <c r="M188" s="4">
        <v>41671</v>
      </c>
      <c r="N188" s="5">
        <v>2</v>
      </c>
      <c r="O188" s="1" t="s">
        <v>30</v>
      </c>
      <c r="P188" s="5">
        <v>2014</v>
      </c>
    </row>
    <row r="189" spans="1:16" x14ac:dyDescent="0.3">
      <c r="A189" s="1" t="s">
        <v>16</v>
      </c>
      <c r="B189" s="1" t="s">
        <v>17</v>
      </c>
      <c r="C189" s="1" t="s">
        <v>21</v>
      </c>
      <c r="D189" s="1" t="s">
        <v>43</v>
      </c>
      <c r="E189" s="1">
        <v>2708</v>
      </c>
      <c r="F189" s="2">
        <v>10</v>
      </c>
      <c r="G189" s="3">
        <v>20</v>
      </c>
      <c r="H189" s="3">
        <v>54160</v>
      </c>
      <c r="I189" s="1">
        <v>7040.8</v>
      </c>
      <c r="J189" s="3">
        <v>47119.199999999997</v>
      </c>
      <c r="K189" s="3">
        <v>27080</v>
      </c>
      <c r="L189" s="3">
        <v>20039.2</v>
      </c>
      <c r="M189" s="4">
        <v>41671</v>
      </c>
      <c r="N189" s="5">
        <v>2</v>
      </c>
      <c r="O189" s="1" t="s">
        <v>30</v>
      </c>
      <c r="P189" s="5">
        <v>2014</v>
      </c>
    </row>
    <row r="190" spans="1:16" x14ac:dyDescent="0.3">
      <c r="A190" s="1" t="s">
        <v>16</v>
      </c>
      <c r="B190" s="1" t="s">
        <v>23</v>
      </c>
      <c r="C190" s="1" t="s">
        <v>21</v>
      </c>
      <c r="D190" s="1" t="s">
        <v>43</v>
      </c>
      <c r="E190" s="1">
        <v>1249</v>
      </c>
      <c r="F190" s="2">
        <v>10</v>
      </c>
      <c r="G190" s="3">
        <v>20</v>
      </c>
      <c r="H190" s="3">
        <v>24980</v>
      </c>
      <c r="I190" s="1">
        <v>3247.4</v>
      </c>
      <c r="J190" s="3">
        <v>21732.6</v>
      </c>
      <c r="K190" s="3">
        <v>12490</v>
      </c>
      <c r="L190" s="3">
        <v>9242.6</v>
      </c>
      <c r="M190" s="4">
        <v>41913</v>
      </c>
      <c r="N190" s="5">
        <v>10</v>
      </c>
      <c r="O190" s="1" t="s">
        <v>34</v>
      </c>
      <c r="P190" s="5">
        <v>2014</v>
      </c>
    </row>
    <row r="191" spans="1:16" x14ac:dyDescent="0.3">
      <c r="A191" s="1" t="s">
        <v>16</v>
      </c>
      <c r="B191" s="1" t="s">
        <v>31</v>
      </c>
      <c r="C191" s="1" t="s">
        <v>18</v>
      </c>
      <c r="D191" s="1" t="s">
        <v>43</v>
      </c>
      <c r="E191" s="1">
        <v>2579</v>
      </c>
      <c r="F191" s="2">
        <v>3</v>
      </c>
      <c r="G191" s="3">
        <v>20</v>
      </c>
      <c r="H191" s="3">
        <v>51580</v>
      </c>
      <c r="I191" s="1">
        <v>7221.2</v>
      </c>
      <c r="J191" s="3">
        <v>44358.8</v>
      </c>
      <c r="K191" s="3">
        <v>25790</v>
      </c>
      <c r="L191" s="3">
        <v>18568.8</v>
      </c>
      <c r="M191" s="4">
        <v>41730</v>
      </c>
      <c r="N191" s="5">
        <v>4</v>
      </c>
      <c r="O191" s="1" t="s">
        <v>35</v>
      </c>
      <c r="P191" s="5">
        <v>2014</v>
      </c>
    </row>
    <row r="192" spans="1:16" x14ac:dyDescent="0.3">
      <c r="A192" s="1" t="s">
        <v>16</v>
      </c>
      <c r="B192" s="1" t="s">
        <v>36</v>
      </c>
      <c r="C192" s="1" t="s">
        <v>18</v>
      </c>
      <c r="D192" s="1" t="s">
        <v>43</v>
      </c>
      <c r="E192" s="1">
        <v>1743</v>
      </c>
      <c r="F192" s="2">
        <v>3</v>
      </c>
      <c r="G192" s="3">
        <v>20</v>
      </c>
      <c r="H192" s="3">
        <v>34860</v>
      </c>
      <c r="I192" s="1">
        <v>4880.3999999999996</v>
      </c>
      <c r="J192" s="3">
        <v>29979.599999999999</v>
      </c>
      <c r="K192" s="3">
        <v>17430</v>
      </c>
      <c r="L192" s="3">
        <v>12549.6</v>
      </c>
      <c r="M192" s="4">
        <v>41760</v>
      </c>
      <c r="N192" s="5">
        <v>5</v>
      </c>
      <c r="O192" s="1" t="s">
        <v>42</v>
      </c>
      <c r="P192" s="5">
        <v>2014</v>
      </c>
    </row>
    <row r="193" spans="1:16" x14ac:dyDescent="0.3">
      <c r="A193" s="1" t="s">
        <v>16</v>
      </c>
      <c r="B193" s="1" t="s">
        <v>23</v>
      </c>
      <c r="C193" s="1" t="s">
        <v>21</v>
      </c>
      <c r="D193" s="1" t="s">
        <v>43</v>
      </c>
      <c r="E193" s="1">
        <v>2428</v>
      </c>
      <c r="F193" s="2">
        <v>10</v>
      </c>
      <c r="G193" s="3">
        <v>20</v>
      </c>
      <c r="H193" s="3">
        <v>48560</v>
      </c>
      <c r="I193" s="1">
        <v>6798.4</v>
      </c>
      <c r="J193" s="3">
        <v>41761.599999999999</v>
      </c>
      <c r="K193" s="3">
        <v>24280</v>
      </c>
      <c r="L193" s="3">
        <v>17481.599999999999</v>
      </c>
      <c r="M193" s="4">
        <v>41699</v>
      </c>
      <c r="N193" s="5">
        <v>3</v>
      </c>
      <c r="O193" s="1" t="s">
        <v>33</v>
      </c>
      <c r="P193" s="5">
        <v>2014</v>
      </c>
    </row>
    <row r="194" spans="1:16" x14ac:dyDescent="0.3">
      <c r="A194" s="1" t="s">
        <v>16</v>
      </c>
      <c r="B194" s="1" t="s">
        <v>31</v>
      </c>
      <c r="C194" s="1" t="s">
        <v>21</v>
      </c>
      <c r="D194" s="1" t="s">
        <v>43</v>
      </c>
      <c r="E194" s="1">
        <v>260</v>
      </c>
      <c r="F194" s="2">
        <v>10</v>
      </c>
      <c r="G194" s="3">
        <v>20</v>
      </c>
      <c r="H194" s="3">
        <v>5200</v>
      </c>
      <c r="I194" s="1">
        <v>728</v>
      </c>
      <c r="J194" s="3">
        <v>4472</v>
      </c>
      <c r="K194" s="3">
        <v>2600</v>
      </c>
      <c r="L194" s="3">
        <v>1872</v>
      </c>
      <c r="M194" s="4">
        <v>41671</v>
      </c>
      <c r="N194" s="5">
        <v>2</v>
      </c>
      <c r="O194" s="1" t="s">
        <v>30</v>
      </c>
      <c r="P194" s="5">
        <v>2014</v>
      </c>
    </row>
    <row r="195" spans="1:16" x14ac:dyDescent="0.3">
      <c r="A195" s="1" t="s">
        <v>16</v>
      </c>
      <c r="B195" s="1" t="s">
        <v>36</v>
      </c>
      <c r="C195" s="1" t="s">
        <v>25</v>
      </c>
      <c r="D195" s="1" t="s">
        <v>43</v>
      </c>
      <c r="E195" s="1">
        <v>606</v>
      </c>
      <c r="F195" s="2">
        <v>120</v>
      </c>
      <c r="G195" s="3">
        <v>20</v>
      </c>
      <c r="H195" s="3">
        <v>12120</v>
      </c>
      <c r="I195" s="1">
        <v>1696.8</v>
      </c>
      <c r="J195" s="3">
        <v>10423.200000000001</v>
      </c>
      <c r="K195" s="3">
        <v>6060</v>
      </c>
      <c r="L195" s="3">
        <v>4363.2</v>
      </c>
      <c r="M195" s="4">
        <v>41730</v>
      </c>
      <c r="N195" s="5">
        <v>4</v>
      </c>
      <c r="O195" s="1" t="s">
        <v>35</v>
      </c>
      <c r="P195" s="5">
        <v>2014</v>
      </c>
    </row>
    <row r="196" spans="1:16" x14ac:dyDescent="0.3">
      <c r="A196" s="1" t="s">
        <v>16</v>
      </c>
      <c r="B196" s="1" t="s">
        <v>17</v>
      </c>
      <c r="C196" s="1" t="s">
        <v>21</v>
      </c>
      <c r="D196" s="1" t="s">
        <v>43</v>
      </c>
      <c r="E196" s="1">
        <v>1158</v>
      </c>
      <c r="F196" s="2">
        <v>10</v>
      </c>
      <c r="G196" s="3">
        <v>20</v>
      </c>
      <c r="H196" s="3">
        <v>23160</v>
      </c>
      <c r="I196" s="1">
        <v>3474</v>
      </c>
      <c r="J196" s="3">
        <v>19686</v>
      </c>
      <c r="K196" s="3">
        <v>11580</v>
      </c>
      <c r="L196" s="3">
        <v>8106</v>
      </c>
      <c r="M196" s="4">
        <v>41699</v>
      </c>
      <c r="N196" s="5">
        <v>3</v>
      </c>
      <c r="O196" s="1" t="s">
        <v>33</v>
      </c>
      <c r="P196" s="5">
        <v>2014</v>
      </c>
    </row>
    <row r="197" spans="1:16" x14ac:dyDescent="0.3">
      <c r="A197" s="1" t="s">
        <v>16</v>
      </c>
      <c r="B197" s="1" t="s">
        <v>36</v>
      </c>
      <c r="C197" s="1" t="s">
        <v>21</v>
      </c>
      <c r="D197" s="1" t="s">
        <v>43</v>
      </c>
      <c r="E197" s="1">
        <v>267</v>
      </c>
      <c r="F197" s="2">
        <v>10</v>
      </c>
      <c r="G197" s="3">
        <v>20</v>
      </c>
      <c r="H197" s="3">
        <v>5340</v>
      </c>
      <c r="I197" s="1">
        <v>801</v>
      </c>
      <c r="J197" s="3">
        <v>4539</v>
      </c>
      <c r="K197" s="3">
        <v>2670</v>
      </c>
      <c r="L197" s="3">
        <v>1869</v>
      </c>
      <c r="M197" s="4">
        <v>41548</v>
      </c>
      <c r="N197" s="5">
        <v>10</v>
      </c>
      <c r="O197" s="1" t="s">
        <v>34</v>
      </c>
      <c r="P197" s="5">
        <v>2013</v>
      </c>
    </row>
    <row r="198" spans="1:16" x14ac:dyDescent="0.3">
      <c r="A198" s="1" t="s">
        <v>16</v>
      </c>
      <c r="B198" s="1" t="s">
        <v>26</v>
      </c>
      <c r="C198" s="1" t="s">
        <v>21</v>
      </c>
      <c r="D198" s="1" t="s">
        <v>43</v>
      </c>
      <c r="E198" s="1">
        <v>293</v>
      </c>
      <c r="F198" s="2">
        <v>10</v>
      </c>
      <c r="G198" s="3">
        <v>20</v>
      </c>
      <c r="H198" s="3">
        <v>5860</v>
      </c>
      <c r="I198" s="1">
        <v>879</v>
      </c>
      <c r="J198" s="3">
        <v>4981</v>
      </c>
      <c r="K198" s="3">
        <v>2930</v>
      </c>
      <c r="L198" s="3">
        <v>2051</v>
      </c>
      <c r="M198" s="4">
        <v>41974</v>
      </c>
      <c r="N198" s="5">
        <v>12</v>
      </c>
      <c r="O198" s="1" t="s">
        <v>20</v>
      </c>
      <c r="P198" s="5">
        <v>2014</v>
      </c>
    </row>
    <row r="199" spans="1:16" x14ac:dyDescent="0.3">
      <c r="A199" s="1" t="s">
        <v>16</v>
      </c>
      <c r="B199" s="1" t="s">
        <v>23</v>
      </c>
      <c r="C199" s="1" t="s">
        <v>27</v>
      </c>
      <c r="D199" s="1" t="s">
        <v>43</v>
      </c>
      <c r="E199" s="1">
        <v>865.5</v>
      </c>
      <c r="F199" s="2">
        <v>250</v>
      </c>
      <c r="G199" s="3">
        <v>20</v>
      </c>
      <c r="H199" s="3">
        <v>17310</v>
      </c>
      <c r="I199" s="1">
        <v>2596.5</v>
      </c>
      <c r="J199" s="3">
        <v>14713.5</v>
      </c>
      <c r="K199" s="3">
        <v>8655</v>
      </c>
      <c r="L199" s="3">
        <v>6058.5</v>
      </c>
      <c r="M199" s="4">
        <v>41821</v>
      </c>
      <c r="N199" s="5">
        <v>7</v>
      </c>
      <c r="O199" s="1" t="s">
        <v>39</v>
      </c>
      <c r="P199" s="5">
        <v>2014</v>
      </c>
    </row>
    <row r="200" spans="1:16" x14ac:dyDescent="0.3">
      <c r="A200" s="1" t="s">
        <v>16</v>
      </c>
      <c r="B200" s="1" t="s">
        <v>36</v>
      </c>
      <c r="C200" s="1" t="s">
        <v>27</v>
      </c>
      <c r="D200" s="1" t="s">
        <v>43</v>
      </c>
      <c r="E200" s="1">
        <v>267</v>
      </c>
      <c r="F200" s="2">
        <v>250</v>
      </c>
      <c r="G200" s="3">
        <v>20</v>
      </c>
      <c r="H200" s="3">
        <v>5340</v>
      </c>
      <c r="I200" s="1">
        <v>801</v>
      </c>
      <c r="J200" s="3">
        <v>4539</v>
      </c>
      <c r="K200" s="3">
        <v>2670</v>
      </c>
      <c r="L200" s="3">
        <v>1869</v>
      </c>
      <c r="M200" s="4">
        <v>41548</v>
      </c>
      <c r="N200" s="5">
        <v>10</v>
      </c>
      <c r="O200" s="1" t="s">
        <v>34</v>
      </c>
      <c r="P200" s="5">
        <v>2013</v>
      </c>
    </row>
    <row r="201" spans="1:16" x14ac:dyDescent="0.3">
      <c r="A201" s="1" t="s">
        <v>16</v>
      </c>
      <c r="B201" s="1" t="s">
        <v>26</v>
      </c>
      <c r="C201" s="1" t="s">
        <v>27</v>
      </c>
      <c r="D201" s="1" t="s">
        <v>43</v>
      </c>
      <c r="E201" s="1">
        <v>293</v>
      </c>
      <c r="F201" s="2">
        <v>250</v>
      </c>
      <c r="G201" s="3">
        <v>20</v>
      </c>
      <c r="H201" s="3">
        <v>5860</v>
      </c>
      <c r="I201" s="1">
        <v>879</v>
      </c>
      <c r="J201" s="3">
        <v>4981</v>
      </c>
      <c r="K201" s="3">
        <v>2930</v>
      </c>
      <c r="L201" s="3">
        <v>2051</v>
      </c>
      <c r="M201" s="4">
        <v>41974</v>
      </c>
      <c r="N201" s="5">
        <v>12</v>
      </c>
      <c r="O201" s="1" t="s">
        <v>20</v>
      </c>
      <c r="P201" s="5">
        <v>2014</v>
      </c>
    </row>
    <row r="202" spans="1:16" x14ac:dyDescent="0.3">
      <c r="A202" s="1" t="s">
        <v>16</v>
      </c>
      <c r="B202" s="1" t="s">
        <v>17</v>
      </c>
      <c r="C202" s="1" t="s">
        <v>37</v>
      </c>
      <c r="D202" s="1" t="s">
        <v>19</v>
      </c>
      <c r="E202" s="1">
        <v>2146</v>
      </c>
      <c r="F202" s="2">
        <v>5</v>
      </c>
      <c r="G202" s="3">
        <v>7</v>
      </c>
      <c r="H202" s="3">
        <v>15022</v>
      </c>
      <c r="I202" s="1">
        <v>0</v>
      </c>
      <c r="J202" s="3">
        <v>15022</v>
      </c>
      <c r="K202" s="3">
        <v>10730</v>
      </c>
      <c r="L202" s="3">
        <v>4292</v>
      </c>
      <c r="M202" s="4">
        <v>41883</v>
      </c>
      <c r="N202" s="5">
        <v>9</v>
      </c>
      <c r="O202" s="1" t="s">
        <v>28</v>
      </c>
      <c r="P202" s="5">
        <v>2014</v>
      </c>
    </row>
    <row r="203" spans="1:16" x14ac:dyDescent="0.3">
      <c r="A203" s="1" t="s">
        <v>16</v>
      </c>
      <c r="B203" s="1" t="s">
        <v>31</v>
      </c>
      <c r="C203" s="1" t="s">
        <v>21</v>
      </c>
      <c r="D203" s="1" t="s">
        <v>19</v>
      </c>
      <c r="E203" s="1">
        <v>883</v>
      </c>
      <c r="F203" s="2">
        <v>10</v>
      </c>
      <c r="G203" s="3">
        <v>7</v>
      </c>
      <c r="H203" s="3">
        <v>6181</v>
      </c>
      <c r="I203" s="1">
        <v>0</v>
      </c>
      <c r="J203" s="3">
        <v>6181</v>
      </c>
      <c r="K203" s="3">
        <v>4415</v>
      </c>
      <c r="L203" s="3">
        <v>1766</v>
      </c>
      <c r="M203" s="4">
        <v>41852</v>
      </c>
      <c r="N203" s="5">
        <v>8</v>
      </c>
      <c r="O203" s="1" t="s">
        <v>38</v>
      </c>
      <c r="P203" s="5">
        <v>2014</v>
      </c>
    </row>
    <row r="204" spans="1:16" x14ac:dyDescent="0.3">
      <c r="A204" s="1" t="s">
        <v>16</v>
      </c>
      <c r="B204" s="1" t="s">
        <v>36</v>
      </c>
      <c r="C204" s="1" t="s">
        <v>21</v>
      </c>
      <c r="D204" s="1" t="s">
        <v>19</v>
      </c>
      <c r="E204" s="1">
        <v>1143</v>
      </c>
      <c r="F204" s="2">
        <v>10</v>
      </c>
      <c r="G204" s="3">
        <v>7</v>
      </c>
      <c r="H204" s="3">
        <v>8001</v>
      </c>
      <c r="I204" s="1">
        <v>0</v>
      </c>
      <c r="J204" s="3">
        <v>8001</v>
      </c>
      <c r="K204" s="3">
        <v>5715</v>
      </c>
      <c r="L204" s="3">
        <v>2286</v>
      </c>
      <c r="M204" s="4">
        <v>41913</v>
      </c>
      <c r="N204" s="5">
        <v>10</v>
      </c>
      <c r="O204" s="1" t="s">
        <v>34</v>
      </c>
      <c r="P204" s="5">
        <v>2014</v>
      </c>
    </row>
    <row r="205" spans="1:16" x14ac:dyDescent="0.3">
      <c r="A205" s="1" t="s">
        <v>16</v>
      </c>
      <c r="B205" s="1" t="s">
        <v>31</v>
      </c>
      <c r="C205" s="1" t="s">
        <v>25</v>
      </c>
      <c r="D205" s="1" t="s">
        <v>19</v>
      </c>
      <c r="E205" s="1">
        <v>1493</v>
      </c>
      <c r="F205" s="2">
        <v>120</v>
      </c>
      <c r="G205" s="3">
        <v>7</v>
      </c>
      <c r="H205" s="3">
        <v>10451</v>
      </c>
      <c r="I205" s="1">
        <v>0</v>
      </c>
      <c r="J205" s="3">
        <v>10451</v>
      </c>
      <c r="K205" s="3">
        <v>7465</v>
      </c>
      <c r="L205" s="3">
        <v>2986</v>
      </c>
      <c r="M205" s="4">
        <v>41640</v>
      </c>
      <c r="N205" s="5">
        <v>1</v>
      </c>
      <c r="O205" s="1" t="s">
        <v>41</v>
      </c>
      <c r="P205" s="5">
        <v>2014</v>
      </c>
    </row>
    <row r="206" spans="1:16" x14ac:dyDescent="0.3">
      <c r="A206" s="1" t="s">
        <v>16</v>
      </c>
      <c r="B206" s="1" t="s">
        <v>17</v>
      </c>
      <c r="C206" s="1" t="s">
        <v>29</v>
      </c>
      <c r="D206" s="1" t="s">
        <v>19</v>
      </c>
      <c r="E206" s="1">
        <v>1686</v>
      </c>
      <c r="F206" s="2">
        <v>260</v>
      </c>
      <c r="G206" s="3">
        <v>7</v>
      </c>
      <c r="H206" s="3">
        <v>11802</v>
      </c>
      <c r="I206" s="1">
        <v>0</v>
      </c>
      <c r="J206" s="3">
        <v>11802</v>
      </c>
      <c r="K206" s="3">
        <v>8430</v>
      </c>
      <c r="L206" s="3">
        <v>3372</v>
      </c>
      <c r="M206" s="4">
        <v>41821</v>
      </c>
      <c r="N206" s="5">
        <v>7</v>
      </c>
      <c r="O206" s="1" t="s">
        <v>39</v>
      </c>
      <c r="P206" s="5">
        <v>2014</v>
      </c>
    </row>
    <row r="207" spans="1:16" x14ac:dyDescent="0.3">
      <c r="A207" s="1" t="s">
        <v>16</v>
      </c>
      <c r="B207" s="1" t="s">
        <v>36</v>
      </c>
      <c r="C207" s="1" t="s">
        <v>29</v>
      </c>
      <c r="D207" s="1" t="s">
        <v>19</v>
      </c>
      <c r="E207" s="1">
        <v>1143</v>
      </c>
      <c r="F207" s="2">
        <v>260</v>
      </c>
      <c r="G207" s="3">
        <v>7</v>
      </c>
      <c r="H207" s="3">
        <v>8001</v>
      </c>
      <c r="I207" s="1">
        <v>0</v>
      </c>
      <c r="J207" s="3">
        <v>8001</v>
      </c>
      <c r="K207" s="3">
        <v>5715</v>
      </c>
      <c r="L207" s="3">
        <v>2286</v>
      </c>
      <c r="M207" s="4">
        <v>41913</v>
      </c>
      <c r="N207" s="5">
        <v>10</v>
      </c>
      <c r="O207" s="1" t="s">
        <v>34</v>
      </c>
      <c r="P207" s="5">
        <v>2014</v>
      </c>
    </row>
    <row r="208" spans="1:16" x14ac:dyDescent="0.3">
      <c r="A208" s="1" t="s">
        <v>16</v>
      </c>
      <c r="B208" s="1" t="s">
        <v>26</v>
      </c>
      <c r="C208" s="1" t="s">
        <v>21</v>
      </c>
      <c r="D208" s="1" t="s">
        <v>32</v>
      </c>
      <c r="E208" s="1">
        <v>3945</v>
      </c>
      <c r="F208" s="2">
        <v>10</v>
      </c>
      <c r="G208" s="3">
        <v>7</v>
      </c>
      <c r="H208" s="3">
        <v>27615</v>
      </c>
      <c r="I208" s="1">
        <v>276.14999999999998</v>
      </c>
      <c r="J208" s="3">
        <v>27338.85</v>
      </c>
      <c r="K208" s="3">
        <v>19725</v>
      </c>
      <c r="L208" s="3">
        <v>7613.85</v>
      </c>
      <c r="M208" s="4">
        <v>41640</v>
      </c>
      <c r="N208" s="5">
        <v>1</v>
      </c>
      <c r="O208" s="1" t="s">
        <v>41</v>
      </c>
      <c r="P208" s="5">
        <v>2014</v>
      </c>
    </row>
    <row r="209" spans="1:16" x14ac:dyDescent="0.3">
      <c r="A209" s="1" t="s">
        <v>16</v>
      </c>
      <c r="B209" s="1" t="s">
        <v>26</v>
      </c>
      <c r="C209" s="1" t="s">
        <v>21</v>
      </c>
      <c r="D209" s="1" t="s">
        <v>32</v>
      </c>
      <c r="E209" s="1">
        <v>1030</v>
      </c>
      <c r="F209" s="2">
        <v>10</v>
      </c>
      <c r="G209" s="3">
        <v>7</v>
      </c>
      <c r="H209" s="3">
        <v>7210</v>
      </c>
      <c r="I209" s="1">
        <v>72.099999999999994</v>
      </c>
      <c r="J209" s="3">
        <v>7137.9</v>
      </c>
      <c r="K209" s="3">
        <v>5150</v>
      </c>
      <c r="L209" s="3">
        <v>1987.9</v>
      </c>
      <c r="M209" s="4">
        <v>41760</v>
      </c>
      <c r="N209" s="5">
        <v>5</v>
      </c>
      <c r="O209" s="1" t="s">
        <v>42</v>
      </c>
      <c r="P209" s="5">
        <v>2014</v>
      </c>
    </row>
    <row r="210" spans="1:16" x14ac:dyDescent="0.3">
      <c r="A210" s="1" t="s">
        <v>16</v>
      </c>
      <c r="B210" s="1" t="s">
        <v>26</v>
      </c>
      <c r="C210" s="1" t="s">
        <v>25</v>
      </c>
      <c r="D210" s="1" t="s">
        <v>32</v>
      </c>
      <c r="E210" s="1">
        <v>639</v>
      </c>
      <c r="F210" s="2">
        <v>120</v>
      </c>
      <c r="G210" s="3">
        <v>7</v>
      </c>
      <c r="H210" s="3">
        <v>4473</v>
      </c>
      <c r="I210" s="1">
        <v>44.73</v>
      </c>
      <c r="J210" s="3">
        <v>4428.2700000000004</v>
      </c>
      <c r="K210" s="3">
        <v>3195</v>
      </c>
      <c r="L210" s="3">
        <v>1233.27</v>
      </c>
      <c r="M210" s="4">
        <v>41944</v>
      </c>
      <c r="N210" s="5">
        <v>11</v>
      </c>
      <c r="O210" s="1" t="s">
        <v>24</v>
      </c>
      <c r="P210" s="5">
        <v>2014</v>
      </c>
    </row>
    <row r="211" spans="1:16" x14ac:dyDescent="0.3">
      <c r="A211" s="1" t="s">
        <v>16</v>
      </c>
      <c r="B211" s="1" t="s">
        <v>23</v>
      </c>
      <c r="C211" s="1" t="s">
        <v>27</v>
      </c>
      <c r="D211" s="1" t="s">
        <v>32</v>
      </c>
      <c r="E211" s="1">
        <v>1326</v>
      </c>
      <c r="F211" s="2">
        <v>250</v>
      </c>
      <c r="G211" s="3">
        <v>7</v>
      </c>
      <c r="H211" s="3">
        <v>9282</v>
      </c>
      <c r="I211" s="1">
        <v>92.82</v>
      </c>
      <c r="J211" s="3">
        <v>9189.18</v>
      </c>
      <c r="K211" s="3">
        <v>6630</v>
      </c>
      <c r="L211" s="3">
        <v>2559.1799999999998</v>
      </c>
      <c r="M211" s="4">
        <v>41699</v>
      </c>
      <c r="N211" s="5">
        <v>3</v>
      </c>
      <c r="O211" s="1" t="s">
        <v>33</v>
      </c>
      <c r="P211" s="5">
        <v>2014</v>
      </c>
    </row>
    <row r="212" spans="1:16" x14ac:dyDescent="0.3">
      <c r="A212" s="1" t="s">
        <v>16</v>
      </c>
      <c r="B212" s="1" t="s">
        <v>36</v>
      </c>
      <c r="C212" s="1" t="s">
        <v>18</v>
      </c>
      <c r="D212" s="1" t="s">
        <v>32</v>
      </c>
      <c r="E212" s="1">
        <v>2529</v>
      </c>
      <c r="F212" s="2">
        <v>3</v>
      </c>
      <c r="G212" s="3">
        <v>7</v>
      </c>
      <c r="H212" s="3">
        <v>17703</v>
      </c>
      <c r="I212" s="1">
        <v>177.03</v>
      </c>
      <c r="J212" s="3">
        <v>17525.97</v>
      </c>
      <c r="K212" s="3">
        <v>12645</v>
      </c>
      <c r="L212" s="3">
        <v>4880.97</v>
      </c>
      <c r="M212" s="4">
        <v>41821</v>
      </c>
      <c r="N212" s="5">
        <v>7</v>
      </c>
      <c r="O212" s="1" t="s">
        <v>39</v>
      </c>
      <c r="P212" s="5">
        <v>2014</v>
      </c>
    </row>
    <row r="213" spans="1:16" x14ac:dyDescent="0.3">
      <c r="A213" s="1" t="s">
        <v>16</v>
      </c>
      <c r="B213" s="1" t="s">
        <v>23</v>
      </c>
      <c r="C213" s="1" t="s">
        <v>37</v>
      </c>
      <c r="D213" s="1" t="s">
        <v>32</v>
      </c>
      <c r="E213" s="1">
        <v>1830</v>
      </c>
      <c r="F213" s="2">
        <v>5</v>
      </c>
      <c r="G213" s="3">
        <v>7</v>
      </c>
      <c r="H213" s="3">
        <v>12810</v>
      </c>
      <c r="I213" s="1">
        <v>128.1</v>
      </c>
      <c r="J213" s="3">
        <v>12681.9</v>
      </c>
      <c r="K213" s="3">
        <v>9150</v>
      </c>
      <c r="L213" s="3">
        <v>3531.9</v>
      </c>
      <c r="M213" s="4">
        <v>41852</v>
      </c>
      <c r="N213" s="5">
        <v>8</v>
      </c>
      <c r="O213" s="1" t="s">
        <v>38</v>
      </c>
      <c r="P213" s="5">
        <v>2014</v>
      </c>
    </row>
    <row r="214" spans="1:16" x14ac:dyDescent="0.3">
      <c r="A214" s="1" t="s">
        <v>16</v>
      </c>
      <c r="B214" s="1" t="s">
        <v>36</v>
      </c>
      <c r="C214" s="1" t="s">
        <v>21</v>
      </c>
      <c r="D214" s="1" t="s">
        <v>32</v>
      </c>
      <c r="E214" s="1">
        <v>4492.5</v>
      </c>
      <c r="F214" s="2">
        <v>10</v>
      </c>
      <c r="G214" s="3">
        <v>7</v>
      </c>
      <c r="H214" s="3">
        <v>31447.5</v>
      </c>
      <c r="I214" s="1">
        <v>314.47500000000002</v>
      </c>
      <c r="J214" s="3">
        <v>31133.025000000001</v>
      </c>
      <c r="K214" s="3">
        <v>22462.5</v>
      </c>
      <c r="L214" s="3">
        <v>8670.5249999999996</v>
      </c>
      <c r="M214" s="4">
        <v>41730</v>
      </c>
      <c r="N214" s="5">
        <v>4</v>
      </c>
      <c r="O214" s="1" t="s">
        <v>35</v>
      </c>
      <c r="P214" s="5">
        <v>2014</v>
      </c>
    </row>
    <row r="215" spans="1:16" x14ac:dyDescent="0.3">
      <c r="A215" s="1" t="s">
        <v>16</v>
      </c>
      <c r="B215" s="1" t="s">
        <v>31</v>
      </c>
      <c r="C215" s="1" t="s">
        <v>25</v>
      </c>
      <c r="D215" s="1" t="s">
        <v>32</v>
      </c>
      <c r="E215" s="1">
        <v>362</v>
      </c>
      <c r="F215" s="2">
        <v>120</v>
      </c>
      <c r="G215" s="3">
        <v>7</v>
      </c>
      <c r="H215" s="3">
        <v>2534</v>
      </c>
      <c r="I215" s="1">
        <v>25.34</v>
      </c>
      <c r="J215" s="3">
        <v>2508.66</v>
      </c>
      <c r="K215" s="3">
        <v>1810</v>
      </c>
      <c r="L215" s="3">
        <v>698.66</v>
      </c>
      <c r="M215" s="4">
        <v>41760</v>
      </c>
      <c r="N215" s="5">
        <v>5</v>
      </c>
      <c r="O215" s="1" t="s">
        <v>42</v>
      </c>
      <c r="P215" s="5">
        <v>2014</v>
      </c>
    </row>
    <row r="216" spans="1:16" x14ac:dyDescent="0.3">
      <c r="A216" s="1" t="s">
        <v>16</v>
      </c>
      <c r="B216" s="1" t="s">
        <v>23</v>
      </c>
      <c r="C216" s="1" t="s">
        <v>25</v>
      </c>
      <c r="D216" s="1" t="s">
        <v>32</v>
      </c>
      <c r="E216" s="1">
        <v>2092</v>
      </c>
      <c r="F216" s="2">
        <v>120</v>
      </c>
      <c r="G216" s="3">
        <v>7</v>
      </c>
      <c r="H216" s="3">
        <v>14644</v>
      </c>
      <c r="I216" s="1">
        <v>146.44</v>
      </c>
      <c r="J216" s="3">
        <v>14497.56</v>
      </c>
      <c r="K216" s="3">
        <v>10460</v>
      </c>
      <c r="L216" s="3">
        <v>4037.56</v>
      </c>
      <c r="M216" s="4">
        <v>41579</v>
      </c>
      <c r="N216" s="5">
        <v>11</v>
      </c>
      <c r="O216" s="1" t="s">
        <v>24</v>
      </c>
      <c r="P216" s="5">
        <v>2013</v>
      </c>
    </row>
    <row r="217" spans="1:16" x14ac:dyDescent="0.3">
      <c r="A217" s="1" t="s">
        <v>16</v>
      </c>
      <c r="B217" s="1" t="s">
        <v>17</v>
      </c>
      <c r="C217" s="1" t="s">
        <v>27</v>
      </c>
      <c r="D217" s="1" t="s">
        <v>32</v>
      </c>
      <c r="E217" s="1">
        <v>263</v>
      </c>
      <c r="F217" s="2">
        <v>250</v>
      </c>
      <c r="G217" s="3">
        <v>7</v>
      </c>
      <c r="H217" s="3">
        <v>1841</v>
      </c>
      <c r="I217" s="1">
        <v>18.41</v>
      </c>
      <c r="J217" s="3">
        <v>1822.59</v>
      </c>
      <c r="K217" s="3">
        <v>1315</v>
      </c>
      <c r="L217" s="3">
        <v>507.59</v>
      </c>
      <c r="M217" s="4">
        <v>41699</v>
      </c>
      <c r="N217" s="5">
        <v>3</v>
      </c>
      <c r="O217" s="1" t="s">
        <v>33</v>
      </c>
      <c r="P217" s="5">
        <v>2014</v>
      </c>
    </row>
    <row r="218" spans="1:16" x14ac:dyDescent="0.3">
      <c r="A218" s="1" t="s">
        <v>16</v>
      </c>
      <c r="B218" s="1" t="s">
        <v>26</v>
      </c>
      <c r="C218" s="1" t="s">
        <v>18</v>
      </c>
      <c r="D218" s="1" t="s">
        <v>32</v>
      </c>
      <c r="E218" s="1">
        <v>2145</v>
      </c>
      <c r="F218" s="2">
        <v>3</v>
      </c>
      <c r="G218" s="3">
        <v>7</v>
      </c>
      <c r="H218" s="3">
        <v>15015</v>
      </c>
      <c r="I218" s="1">
        <v>300.3</v>
      </c>
      <c r="J218" s="3">
        <v>14714.7</v>
      </c>
      <c r="K218" s="3">
        <v>10725</v>
      </c>
      <c r="L218" s="3">
        <v>3989.7</v>
      </c>
      <c r="M218" s="4">
        <v>41579</v>
      </c>
      <c r="N218" s="5">
        <v>11</v>
      </c>
      <c r="O218" s="1" t="s">
        <v>24</v>
      </c>
      <c r="P218" s="5">
        <v>2013</v>
      </c>
    </row>
    <row r="219" spans="1:16" x14ac:dyDescent="0.3">
      <c r="A219" s="1" t="s">
        <v>16</v>
      </c>
      <c r="B219" s="1" t="s">
        <v>36</v>
      </c>
      <c r="C219" s="1" t="s">
        <v>21</v>
      </c>
      <c r="D219" s="1" t="s">
        <v>32</v>
      </c>
      <c r="E219" s="1">
        <v>2013</v>
      </c>
      <c r="F219" s="2">
        <v>10</v>
      </c>
      <c r="G219" s="3">
        <v>7</v>
      </c>
      <c r="H219" s="3">
        <v>14091</v>
      </c>
      <c r="I219" s="1">
        <v>281.82</v>
      </c>
      <c r="J219" s="3">
        <v>13809.18</v>
      </c>
      <c r="K219" s="3">
        <v>10065</v>
      </c>
      <c r="L219" s="3">
        <v>3744.18</v>
      </c>
      <c r="M219" s="4">
        <v>41609</v>
      </c>
      <c r="N219" s="5">
        <v>12</v>
      </c>
      <c r="O219" s="1" t="s">
        <v>20</v>
      </c>
      <c r="P219" s="5">
        <v>2013</v>
      </c>
    </row>
    <row r="220" spans="1:16" x14ac:dyDescent="0.3">
      <c r="A220" s="1" t="s">
        <v>16</v>
      </c>
      <c r="B220" s="1" t="s">
        <v>17</v>
      </c>
      <c r="C220" s="1" t="s">
        <v>37</v>
      </c>
      <c r="D220" s="1" t="s">
        <v>32</v>
      </c>
      <c r="E220" s="1">
        <v>1958</v>
      </c>
      <c r="F220" s="2">
        <v>5</v>
      </c>
      <c r="G220" s="3">
        <v>7</v>
      </c>
      <c r="H220" s="3">
        <v>13706</v>
      </c>
      <c r="I220" s="1">
        <v>411.18</v>
      </c>
      <c r="J220" s="3">
        <v>13294.82</v>
      </c>
      <c r="K220" s="3">
        <v>9790</v>
      </c>
      <c r="L220" s="3">
        <v>3504.82</v>
      </c>
      <c r="M220" s="4">
        <v>41671</v>
      </c>
      <c r="N220" s="5">
        <v>2</v>
      </c>
      <c r="O220" s="1" t="s">
        <v>30</v>
      </c>
      <c r="P220" s="5">
        <v>2014</v>
      </c>
    </row>
    <row r="221" spans="1:16" x14ac:dyDescent="0.3">
      <c r="A221" s="1" t="s">
        <v>16</v>
      </c>
      <c r="B221" s="1" t="s">
        <v>26</v>
      </c>
      <c r="C221" s="1" t="s">
        <v>37</v>
      </c>
      <c r="D221" s="1" t="s">
        <v>32</v>
      </c>
      <c r="E221" s="1">
        <v>544</v>
      </c>
      <c r="F221" s="2">
        <v>5</v>
      </c>
      <c r="G221" s="3">
        <v>7</v>
      </c>
      <c r="H221" s="3">
        <v>3808</v>
      </c>
      <c r="I221" s="1">
        <v>114.24</v>
      </c>
      <c r="J221" s="3">
        <v>3693.76</v>
      </c>
      <c r="K221" s="3">
        <v>2720</v>
      </c>
      <c r="L221" s="3">
        <v>973.76</v>
      </c>
      <c r="M221" s="4">
        <v>41883</v>
      </c>
      <c r="N221" s="5">
        <v>9</v>
      </c>
      <c r="O221" s="1" t="s">
        <v>28</v>
      </c>
      <c r="P221" s="5">
        <v>2014</v>
      </c>
    </row>
    <row r="222" spans="1:16" x14ac:dyDescent="0.3">
      <c r="A222" s="1" t="s">
        <v>16</v>
      </c>
      <c r="B222" s="1" t="s">
        <v>31</v>
      </c>
      <c r="C222" s="1" t="s">
        <v>21</v>
      </c>
      <c r="D222" s="1" t="s">
        <v>32</v>
      </c>
      <c r="E222" s="1">
        <v>1760</v>
      </c>
      <c r="F222" s="2">
        <v>10</v>
      </c>
      <c r="G222" s="3">
        <v>7</v>
      </c>
      <c r="H222" s="3">
        <v>12320</v>
      </c>
      <c r="I222" s="1">
        <v>369.6</v>
      </c>
      <c r="J222" s="3">
        <v>11950.4</v>
      </c>
      <c r="K222" s="3">
        <v>8800</v>
      </c>
      <c r="L222" s="3">
        <v>3150.4</v>
      </c>
      <c r="M222" s="4">
        <v>41518</v>
      </c>
      <c r="N222" s="5">
        <v>9</v>
      </c>
      <c r="O222" s="1" t="s">
        <v>28</v>
      </c>
      <c r="P222" s="5">
        <v>2013</v>
      </c>
    </row>
    <row r="223" spans="1:16" x14ac:dyDescent="0.3">
      <c r="A223" s="1" t="s">
        <v>16</v>
      </c>
      <c r="B223" s="1" t="s">
        <v>23</v>
      </c>
      <c r="C223" s="1" t="s">
        <v>18</v>
      </c>
      <c r="D223" s="1" t="s">
        <v>32</v>
      </c>
      <c r="E223" s="1">
        <v>2851</v>
      </c>
      <c r="F223" s="2">
        <v>3</v>
      </c>
      <c r="G223" s="3">
        <v>7</v>
      </c>
      <c r="H223" s="3">
        <v>19957</v>
      </c>
      <c r="I223" s="1">
        <v>798.28</v>
      </c>
      <c r="J223" s="3">
        <v>19158.72</v>
      </c>
      <c r="K223" s="3">
        <v>14255</v>
      </c>
      <c r="L223" s="3">
        <v>4903.72</v>
      </c>
      <c r="M223" s="4">
        <v>41548</v>
      </c>
      <c r="N223" s="5">
        <v>10</v>
      </c>
      <c r="O223" s="1" t="s">
        <v>34</v>
      </c>
      <c r="P223" s="5">
        <v>2013</v>
      </c>
    </row>
    <row r="224" spans="1:16" x14ac:dyDescent="0.3">
      <c r="A224" s="1" t="s">
        <v>16</v>
      </c>
      <c r="B224" s="1" t="s">
        <v>23</v>
      </c>
      <c r="C224" s="1" t="s">
        <v>37</v>
      </c>
      <c r="D224" s="1" t="s">
        <v>32</v>
      </c>
      <c r="E224" s="1">
        <v>2851</v>
      </c>
      <c r="F224" s="2">
        <v>5</v>
      </c>
      <c r="G224" s="3">
        <v>7</v>
      </c>
      <c r="H224" s="3">
        <v>19957</v>
      </c>
      <c r="I224" s="1">
        <v>798.28</v>
      </c>
      <c r="J224" s="3">
        <v>19158.72</v>
      </c>
      <c r="K224" s="3">
        <v>14255</v>
      </c>
      <c r="L224" s="3">
        <v>4903.72</v>
      </c>
      <c r="M224" s="4">
        <v>41548</v>
      </c>
      <c r="N224" s="5">
        <v>10</v>
      </c>
      <c r="O224" s="1" t="s">
        <v>34</v>
      </c>
      <c r="P224" s="5">
        <v>2013</v>
      </c>
    </row>
    <row r="225" spans="1:16" x14ac:dyDescent="0.3">
      <c r="A225" s="1" t="s">
        <v>16</v>
      </c>
      <c r="B225" s="1" t="s">
        <v>23</v>
      </c>
      <c r="C225" s="1" t="s">
        <v>21</v>
      </c>
      <c r="D225" s="1" t="s">
        <v>32</v>
      </c>
      <c r="E225" s="1">
        <v>4251</v>
      </c>
      <c r="F225" s="2">
        <v>10</v>
      </c>
      <c r="G225" s="3">
        <v>7</v>
      </c>
      <c r="H225" s="3">
        <v>29757</v>
      </c>
      <c r="I225" s="1">
        <v>1190.28</v>
      </c>
      <c r="J225" s="3">
        <v>28566.720000000001</v>
      </c>
      <c r="K225" s="3">
        <v>21255</v>
      </c>
      <c r="L225" s="3">
        <v>7311.72</v>
      </c>
      <c r="M225" s="4">
        <v>41640</v>
      </c>
      <c r="N225" s="5">
        <v>1</v>
      </c>
      <c r="O225" s="1" t="s">
        <v>41</v>
      </c>
      <c r="P225" s="5">
        <v>2014</v>
      </c>
    </row>
    <row r="226" spans="1:16" x14ac:dyDescent="0.3">
      <c r="A226" s="1" t="s">
        <v>16</v>
      </c>
      <c r="B226" s="1" t="s">
        <v>17</v>
      </c>
      <c r="C226" s="1" t="s">
        <v>37</v>
      </c>
      <c r="D226" s="1" t="s">
        <v>40</v>
      </c>
      <c r="E226" s="1">
        <v>1159</v>
      </c>
      <c r="F226" s="2">
        <v>5</v>
      </c>
      <c r="G226" s="3">
        <v>7</v>
      </c>
      <c r="H226" s="3">
        <v>8113</v>
      </c>
      <c r="I226" s="1">
        <v>405.65</v>
      </c>
      <c r="J226" s="3">
        <v>7707.35</v>
      </c>
      <c r="K226" s="3">
        <v>5795</v>
      </c>
      <c r="L226" s="3">
        <v>1912.35</v>
      </c>
      <c r="M226" s="4">
        <v>41548</v>
      </c>
      <c r="N226" s="5">
        <v>10</v>
      </c>
      <c r="O226" s="1" t="s">
        <v>34</v>
      </c>
      <c r="P226" s="5">
        <v>2013</v>
      </c>
    </row>
    <row r="227" spans="1:16" x14ac:dyDescent="0.3">
      <c r="A227" s="1" t="s">
        <v>16</v>
      </c>
      <c r="B227" s="1" t="s">
        <v>17</v>
      </c>
      <c r="C227" s="1" t="s">
        <v>21</v>
      </c>
      <c r="D227" s="1" t="s">
        <v>40</v>
      </c>
      <c r="E227" s="1">
        <v>1372</v>
      </c>
      <c r="F227" s="2">
        <v>10</v>
      </c>
      <c r="G227" s="3">
        <v>7</v>
      </c>
      <c r="H227" s="3">
        <v>9604</v>
      </c>
      <c r="I227" s="1">
        <v>480.2</v>
      </c>
      <c r="J227" s="3">
        <v>9123.7999999999993</v>
      </c>
      <c r="K227" s="3">
        <v>6860</v>
      </c>
      <c r="L227" s="3">
        <v>2263.8000000000002</v>
      </c>
      <c r="M227" s="4">
        <v>41640</v>
      </c>
      <c r="N227" s="5">
        <v>1</v>
      </c>
      <c r="O227" s="1" t="s">
        <v>41</v>
      </c>
      <c r="P227" s="5">
        <v>2014</v>
      </c>
    </row>
    <row r="228" spans="1:16" x14ac:dyDescent="0.3">
      <c r="A228" s="1" t="s">
        <v>16</v>
      </c>
      <c r="B228" s="1" t="s">
        <v>23</v>
      </c>
      <c r="C228" s="1" t="s">
        <v>21</v>
      </c>
      <c r="D228" s="1" t="s">
        <v>40</v>
      </c>
      <c r="E228" s="1">
        <v>2349</v>
      </c>
      <c r="F228" s="2">
        <v>10</v>
      </c>
      <c r="G228" s="3">
        <v>7</v>
      </c>
      <c r="H228" s="3">
        <v>16443</v>
      </c>
      <c r="I228" s="1">
        <v>822.15</v>
      </c>
      <c r="J228" s="3">
        <v>15620.85</v>
      </c>
      <c r="K228" s="3">
        <v>11745</v>
      </c>
      <c r="L228" s="3">
        <v>3875.85</v>
      </c>
      <c r="M228" s="4">
        <v>41518</v>
      </c>
      <c r="N228" s="5">
        <v>9</v>
      </c>
      <c r="O228" s="1" t="s">
        <v>28</v>
      </c>
      <c r="P228" s="5">
        <v>2013</v>
      </c>
    </row>
    <row r="229" spans="1:16" x14ac:dyDescent="0.3">
      <c r="A229" s="1" t="s">
        <v>16</v>
      </c>
      <c r="B229" s="1" t="s">
        <v>31</v>
      </c>
      <c r="C229" s="1" t="s">
        <v>21</v>
      </c>
      <c r="D229" s="1" t="s">
        <v>40</v>
      </c>
      <c r="E229" s="1">
        <v>2689</v>
      </c>
      <c r="F229" s="2">
        <v>10</v>
      </c>
      <c r="G229" s="3">
        <v>7</v>
      </c>
      <c r="H229" s="3">
        <v>18823</v>
      </c>
      <c r="I229" s="1">
        <v>941.15</v>
      </c>
      <c r="J229" s="3">
        <v>17881.849999999999</v>
      </c>
      <c r="K229" s="3">
        <v>13445</v>
      </c>
      <c r="L229" s="3">
        <v>4436.8500000000004</v>
      </c>
      <c r="M229" s="4">
        <v>41913</v>
      </c>
      <c r="N229" s="5">
        <v>10</v>
      </c>
      <c r="O229" s="1" t="s">
        <v>34</v>
      </c>
      <c r="P229" s="5">
        <v>2014</v>
      </c>
    </row>
    <row r="230" spans="1:16" x14ac:dyDescent="0.3">
      <c r="A230" s="1" t="s">
        <v>16</v>
      </c>
      <c r="B230" s="1" t="s">
        <v>31</v>
      </c>
      <c r="C230" s="1" t="s">
        <v>27</v>
      </c>
      <c r="D230" s="1" t="s">
        <v>40</v>
      </c>
      <c r="E230" s="1">
        <v>2689</v>
      </c>
      <c r="F230" s="2">
        <v>250</v>
      </c>
      <c r="G230" s="3">
        <v>7</v>
      </c>
      <c r="H230" s="3">
        <v>18823</v>
      </c>
      <c r="I230" s="1">
        <v>941.15</v>
      </c>
      <c r="J230" s="3">
        <v>17881.849999999999</v>
      </c>
      <c r="K230" s="3">
        <v>13445</v>
      </c>
      <c r="L230" s="3">
        <v>4436.8500000000004</v>
      </c>
      <c r="M230" s="4">
        <v>41913</v>
      </c>
      <c r="N230" s="5">
        <v>10</v>
      </c>
      <c r="O230" s="1" t="s">
        <v>34</v>
      </c>
      <c r="P230" s="5">
        <v>2014</v>
      </c>
    </row>
    <row r="231" spans="1:16" x14ac:dyDescent="0.3">
      <c r="A231" s="1" t="s">
        <v>16</v>
      </c>
      <c r="B231" s="1" t="s">
        <v>31</v>
      </c>
      <c r="C231" s="1" t="s">
        <v>29</v>
      </c>
      <c r="D231" s="1" t="s">
        <v>40</v>
      </c>
      <c r="E231" s="1">
        <v>1683</v>
      </c>
      <c r="F231" s="2">
        <v>260</v>
      </c>
      <c r="G231" s="3">
        <v>7</v>
      </c>
      <c r="H231" s="3">
        <v>11781</v>
      </c>
      <c r="I231" s="1">
        <v>589.04999999999995</v>
      </c>
      <c r="J231" s="3">
        <v>11191.95</v>
      </c>
      <c r="K231" s="3">
        <v>8415</v>
      </c>
      <c r="L231" s="3">
        <v>2776.95</v>
      </c>
      <c r="M231" s="4">
        <v>41821</v>
      </c>
      <c r="N231" s="5">
        <v>7</v>
      </c>
      <c r="O231" s="1" t="s">
        <v>39</v>
      </c>
      <c r="P231" s="5">
        <v>2014</v>
      </c>
    </row>
    <row r="232" spans="1:16" x14ac:dyDescent="0.3">
      <c r="A232" s="1" t="s">
        <v>16</v>
      </c>
      <c r="B232" s="1" t="s">
        <v>17</v>
      </c>
      <c r="C232" s="1" t="s">
        <v>29</v>
      </c>
      <c r="D232" s="1" t="s">
        <v>40</v>
      </c>
      <c r="E232" s="1">
        <v>1159</v>
      </c>
      <c r="F232" s="2">
        <v>260</v>
      </c>
      <c r="G232" s="3">
        <v>7</v>
      </c>
      <c r="H232" s="3">
        <v>8113</v>
      </c>
      <c r="I232" s="1">
        <v>405.65</v>
      </c>
      <c r="J232" s="3">
        <v>7707.35</v>
      </c>
      <c r="K232" s="3">
        <v>5795</v>
      </c>
      <c r="L232" s="3">
        <v>1912.35</v>
      </c>
      <c r="M232" s="4">
        <v>41548</v>
      </c>
      <c r="N232" s="5">
        <v>10</v>
      </c>
      <c r="O232" s="1" t="s">
        <v>34</v>
      </c>
      <c r="P232" s="5">
        <v>2013</v>
      </c>
    </row>
    <row r="233" spans="1:16" x14ac:dyDescent="0.3">
      <c r="A233" s="1" t="s">
        <v>16</v>
      </c>
      <c r="B233" s="1" t="s">
        <v>17</v>
      </c>
      <c r="C233" s="1" t="s">
        <v>18</v>
      </c>
      <c r="D233" s="1" t="s">
        <v>40</v>
      </c>
      <c r="E233" s="1">
        <v>1016</v>
      </c>
      <c r="F233" s="2">
        <v>3</v>
      </c>
      <c r="G233" s="3">
        <v>7</v>
      </c>
      <c r="H233" s="3">
        <v>7112</v>
      </c>
      <c r="I233" s="1">
        <v>355.6</v>
      </c>
      <c r="J233" s="3">
        <v>6756.4</v>
      </c>
      <c r="K233" s="3">
        <v>5080</v>
      </c>
      <c r="L233" s="3">
        <v>1676.4</v>
      </c>
      <c r="M233" s="4">
        <v>41579</v>
      </c>
      <c r="N233" s="5">
        <v>11</v>
      </c>
      <c r="O233" s="1" t="s">
        <v>24</v>
      </c>
      <c r="P233" s="5">
        <v>2013</v>
      </c>
    </row>
    <row r="234" spans="1:16" x14ac:dyDescent="0.3">
      <c r="A234" s="1" t="s">
        <v>16</v>
      </c>
      <c r="B234" s="1" t="s">
        <v>36</v>
      </c>
      <c r="C234" s="1" t="s">
        <v>18</v>
      </c>
      <c r="D234" s="1" t="s">
        <v>40</v>
      </c>
      <c r="E234" s="1">
        <v>570</v>
      </c>
      <c r="F234" s="2">
        <v>3</v>
      </c>
      <c r="G234" s="3">
        <v>7</v>
      </c>
      <c r="H234" s="3">
        <v>3990</v>
      </c>
      <c r="I234" s="1">
        <v>199.5</v>
      </c>
      <c r="J234" s="3">
        <v>3790.5</v>
      </c>
      <c r="K234" s="3">
        <v>2850</v>
      </c>
      <c r="L234" s="3">
        <v>940.5</v>
      </c>
      <c r="M234" s="4">
        <v>41974</v>
      </c>
      <c r="N234" s="5">
        <v>12</v>
      </c>
      <c r="O234" s="1" t="s">
        <v>20</v>
      </c>
      <c r="P234" s="5">
        <v>2014</v>
      </c>
    </row>
    <row r="235" spans="1:16" x14ac:dyDescent="0.3">
      <c r="A235" s="1" t="s">
        <v>16</v>
      </c>
      <c r="B235" s="1" t="s">
        <v>26</v>
      </c>
      <c r="C235" s="1" t="s">
        <v>18</v>
      </c>
      <c r="D235" s="1" t="s">
        <v>40</v>
      </c>
      <c r="E235" s="1">
        <v>2487</v>
      </c>
      <c r="F235" s="2">
        <v>3</v>
      </c>
      <c r="G235" s="3">
        <v>7</v>
      </c>
      <c r="H235" s="3">
        <v>17409</v>
      </c>
      <c r="I235" s="1">
        <v>870.45</v>
      </c>
      <c r="J235" s="3">
        <v>16538.55</v>
      </c>
      <c r="K235" s="3">
        <v>12435</v>
      </c>
      <c r="L235" s="3">
        <v>4103.55</v>
      </c>
      <c r="M235" s="4">
        <v>41974</v>
      </c>
      <c r="N235" s="5">
        <v>12</v>
      </c>
      <c r="O235" s="1" t="s">
        <v>20</v>
      </c>
      <c r="P235" s="5">
        <v>2014</v>
      </c>
    </row>
    <row r="236" spans="1:16" x14ac:dyDescent="0.3">
      <c r="A236" s="1" t="s">
        <v>16</v>
      </c>
      <c r="B236" s="1" t="s">
        <v>36</v>
      </c>
      <c r="C236" s="1" t="s">
        <v>21</v>
      </c>
      <c r="D236" s="1" t="s">
        <v>40</v>
      </c>
      <c r="E236" s="1">
        <v>2327</v>
      </c>
      <c r="F236" s="2">
        <v>10</v>
      </c>
      <c r="G236" s="3">
        <v>7</v>
      </c>
      <c r="H236" s="3">
        <v>16289</v>
      </c>
      <c r="I236" s="1">
        <v>814.45</v>
      </c>
      <c r="J236" s="3">
        <v>15474.55</v>
      </c>
      <c r="K236" s="3">
        <v>11635</v>
      </c>
      <c r="L236" s="3">
        <v>3839.55</v>
      </c>
      <c r="M236" s="4">
        <v>41760</v>
      </c>
      <c r="N236" s="5">
        <v>5</v>
      </c>
      <c r="O236" s="1" t="s">
        <v>42</v>
      </c>
      <c r="P236" s="5">
        <v>2014</v>
      </c>
    </row>
    <row r="237" spans="1:16" x14ac:dyDescent="0.3">
      <c r="A237" s="1" t="s">
        <v>16</v>
      </c>
      <c r="B237" s="1" t="s">
        <v>26</v>
      </c>
      <c r="C237" s="1" t="s">
        <v>21</v>
      </c>
      <c r="D237" s="1" t="s">
        <v>40</v>
      </c>
      <c r="E237" s="1">
        <v>2136</v>
      </c>
      <c r="F237" s="2">
        <v>10</v>
      </c>
      <c r="G237" s="3">
        <v>7</v>
      </c>
      <c r="H237" s="3">
        <v>14952</v>
      </c>
      <c r="I237" s="1">
        <v>747.6</v>
      </c>
      <c r="J237" s="3">
        <v>14204.4</v>
      </c>
      <c r="K237" s="3">
        <v>10680</v>
      </c>
      <c r="L237" s="3">
        <v>3524.4</v>
      </c>
      <c r="M237" s="4">
        <v>41609</v>
      </c>
      <c r="N237" s="5">
        <v>12</v>
      </c>
      <c r="O237" s="1" t="s">
        <v>20</v>
      </c>
      <c r="P237" s="5">
        <v>2013</v>
      </c>
    </row>
    <row r="238" spans="1:16" x14ac:dyDescent="0.3">
      <c r="A238" s="1" t="s">
        <v>16</v>
      </c>
      <c r="B238" s="1" t="s">
        <v>36</v>
      </c>
      <c r="C238" s="1" t="s">
        <v>27</v>
      </c>
      <c r="D238" s="1" t="s">
        <v>40</v>
      </c>
      <c r="E238" s="1">
        <v>570</v>
      </c>
      <c r="F238" s="2">
        <v>250</v>
      </c>
      <c r="G238" s="3">
        <v>7</v>
      </c>
      <c r="H238" s="3">
        <v>3990</v>
      </c>
      <c r="I238" s="1">
        <v>199.5</v>
      </c>
      <c r="J238" s="3">
        <v>3790.5</v>
      </c>
      <c r="K238" s="3">
        <v>2850</v>
      </c>
      <c r="L238" s="3">
        <v>940.5</v>
      </c>
      <c r="M238" s="4">
        <v>41974</v>
      </c>
      <c r="N238" s="5">
        <v>12</v>
      </c>
      <c r="O238" s="1" t="s">
        <v>20</v>
      </c>
      <c r="P238" s="5">
        <v>2014</v>
      </c>
    </row>
    <row r="239" spans="1:16" x14ac:dyDescent="0.3">
      <c r="A239" s="1" t="s">
        <v>16</v>
      </c>
      <c r="B239" s="1" t="s">
        <v>26</v>
      </c>
      <c r="C239" s="1" t="s">
        <v>27</v>
      </c>
      <c r="D239" s="1" t="s">
        <v>40</v>
      </c>
      <c r="E239" s="1">
        <v>2487</v>
      </c>
      <c r="F239" s="2">
        <v>250</v>
      </c>
      <c r="G239" s="3">
        <v>7</v>
      </c>
      <c r="H239" s="3">
        <v>17409</v>
      </c>
      <c r="I239" s="1">
        <v>870.45</v>
      </c>
      <c r="J239" s="3">
        <v>16538.55</v>
      </c>
      <c r="K239" s="3">
        <v>12435</v>
      </c>
      <c r="L239" s="3">
        <v>4103.55</v>
      </c>
      <c r="M239" s="4">
        <v>41974</v>
      </c>
      <c r="N239" s="5">
        <v>12</v>
      </c>
      <c r="O239" s="1" t="s">
        <v>20</v>
      </c>
      <c r="P239" s="5">
        <v>2014</v>
      </c>
    </row>
    <row r="240" spans="1:16" x14ac:dyDescent="0.3">
      <c r="A240" s="1" t="s">
        <v>16</v>
      </c>
      <c r="B240" s="1" t="s">
        <v>36</v>
      </c>
      <c r="C240" s="1" t="s">
        <v>18</v>
      </c>
      <c r="D240" s="1" t="s">
        <v>40</v>
      </c>
      <c r="E240" s="1">
        <v>263</v>
      </c>
      <c r="F240" s="2">
        <v>3</v>
      </c>
      <c r="G240" s="3">
        <v>7</v>
      </c>
      <c r="H240" s="3">
        <v>1841</v>
      </c>
      <c r="I240" s="1">
        <v>110.46</v>
      </c>
      <c r="J240" s="3">
        <v>1730.54</v>
      </c>
      <c r="K240" s="3">
        <v>1315</v>
      </c>
      <c r="L240" s="3">
        <v>415.54</v>
      </c>
      <c r="M240" s="4">
        <v>41579</v>
      </c>
      <c r="N240" s="5">
        <v>11</v>
      </c>
      <c r="O240" s="1" t="s">
        <v>24</v>
      </c>
      <c r="P240" s="5">
        <v>2013</v>
      </c>
    </row>
    <row r="241" spans="1:16" x14ac:dyDescent="0.3">
      <c r="A241" s="1" t="s">
        <v>16</v>
      </c>
      <c r="B241" s="1" t="s">
        <v>26</v>
      </c>
      <c r="C241" s="1" t="s">
        <v>37</v>
      </c>
      <c r="D241" s="1" t="s">
        <v>40</v>
      </c>
      <c r="E241" s="1">
        <v>1403</v>
      </c>
      <c r="F241" s="2">
        <v>5</v>
      </c>
      <c r="G241" s="3">
        <v>7</v>
      </c>
      <c r="H241" s="3">
        <v>9821</v>
      </c>
      <c r="I241" s="1">
        <v>589.26</v>
      </c>
      <c r="J241" s="3">
        <v>9231.74</v>
      </c>
      <c r="K241" s="3">
        <v>7015</v>
      </c>
      <c r="L241" s="3">
        <v>2216.7399999999998</v>
      </c>
      <c r="M241" s="4">
        <v>41548</v>
      </c>
      <c r="N241" s="5">
        <v>10</v>
      </c>
      <c r="O241" s="1" t="s">
        <v>34</v>
      </c>
      <c r="P241" s="5">
        <v>2013</v>
      </c>
    </row>
    <row r="242" spans="1:16" x14ac:dyDescent="0.3">
      <c r="A242" s="1" t="s">
        <v>16</v>
      </c>
      <c r="B242" s="1" t="s">
        <v>31</v>
      </c>
      <c r="C242" s="1" t="s">
        <v>25</v>
      </c>
      <c r="D242" s="1" t="s">
        <v>40</v>
      </c>
      <c r="E242" s="1">
        <v>1498</v>
      </c>
      <c r="F242" s="2">
        <v>120</v>
      </c>
      <c r="G242" s="3">
        <v>7</v>
      </c>
      <c r="H242" s="3">
        <v>10486</v>
      </c>
      <c r="I242" s="1">
        <v>629.16</v>
      </c>
      <c r="J242" s="3">
        <v>9856.84</v>
      </c>
      <c r="K242" s="3">
        <v>7490</v>
      </c>
      <c r="L242" s="3">
        <v>2366.84</v>
      </c>
      <c r="M242" s="4">
        <v>41791</v>
      </c>
      <c r="N242" s="5">
        <v>6</v>
      </c>
      <c r="O242" s="1" t="s">
        <v>22</v>
      </c>
      <c r="P242" s="5">
        <v>2014</v>
      </c>
    </row>
    <row r="243" spans="1:16" x14ac:dyDescent="0.3">
      <c r="A243" s="1" t="s">
        <v>16</v>
      </c>
      <c r="B243" s="1" t="s">
        <v>31</v>
      </c>
      <c r="C243" s="1" t="s">
        <v>27</v>
      </c>
      <c r="D243" s="1" t="s">
        <v>40</v>
      </c>
      <c r="E243" s="1">
        <v>1498</v>
      </c>
      <c r="F243" s="2">
        <v>250</v>
      </c>
      <c r="G243" s="3">
        <v>7</v>
      </c>
      <c r="H243" s="3">
        <v>10486</v>
      </c>
      <c r="I243" s="1">
        <v>629.16</v>
      </c>
      <c r="J243" s="3">
        <v>9856.84</v>
      </c>
      <c r="K243" s="3">
        <v>7490</v>
      </c>
      <c r="L243" s="3">
        <v>2366.84</v>
      </c>
      <c r="M243" s="4">
        <v>41791</v>
      </c>
      <c r="N243" s="5">
        <v>6</v>
      </c>
      <c r="O243" s="1" t="s">
        <v>22</v>
      </c>
      <c r="P243" s="5">
        <v>2014</v>
      </c>
    </row>
    <row r="244" spans="1:16" x14ac:dyDescent="0.3">
      <c r="A244" s="1" t="s">
        <v>16</v>
      </c>
      <c r="B244" s="1" t="s">
        <v>26</v>
      </c>
      <c r="C244" s="1" t="s">
        <v>29</v>
      </c>
      <c r="D244" s="1" t="s">
        <v>40</v>
      </c>
      <c r="E244" s="1">
        <v>1403</v>
      </c>
      <c r="F244" s="2">
        <v>260</v>
      </c>
      <c r="G244" s="3">
        <v>7</v>
      </c>
      <c r="H244" s="3">
        <v>9821</v>
      </c>
      <c r="I244" s="1">
        <v>589.26</v>
      </c>
      <c r="J244" s="3">
        <v>9231.74</v>
      </c>
      <c r="K244" s="3">
        <v>7015</v>
      </c>
      <c r="L244" s="3">
        <v>2216.7399999999998</v>
      </c>
      <c r="M244" s="4">
        <v>41548</v>
      </c>
      <c r="N244" s="5">
        <v>10</v>
      </c>
      <c r="O244" s="1" t="s">
        <v>34</v>
      </c>
      <c r="P244" s="5">
        <v>2013</v>
      </c>
    </row>
    <row r="245" spans="1:16" x14ac:dyDescent="0.3">
      <c r="A245" s="1" t="s">
        <v>16</v>
      </c>
      <c r="B245" s="1" t="s">
        <v>31</v>
      </c>
      <c r="C245" s="1" t="s">
        <v>25</v>
      </c>
      <c r="D245" s="1" t="s">
        <v>40</v>
      </c>
      <c r="E245" s="1">
        <v>1333</v>
      </c>
      <c r="F245" s="2">
        <v>120</v>
      </c>
      <c r="G245" s="3">
        <v>7</v>
      </c>
      <c r="H245" s="3">
        <v>9331</v>
      </c>
      <c r="I245" s="1">
        <v>559.86</v>
      </c>
      <c r="J245" s="3">
        <v>8771.14</v>
      </c>
      <c r="K245" s="3">
        <v>6665</v>
      </c>
      <c r="L245" s="3">
        <v>2106.14</v>
      </c>
      <c r="M245" s="4">
        <v>41944</v>
      </c>
      <c r="N245" s="5">
        <v>11</v>
      </c>
      <c r="O245" s="1" t="s">
        <v>24</v>
      </c>
      <c r="P245" s="5">
        <v>2014</v>
      </c>
    </row>
    <row r="246" spans="1:16" x14ac:dyDescent="0.3">
      <c r="A246" s="1" t="s">
        <v>16</v>
      </c>
      <c r="B246" s="1" t="s">
        <v>26</v>
      </c>
      <c r="C246" s="1" t="s">
        <v>21</v>
      </c>
      <c r="D246" s="1" t="s">
        <v>40</v>
      </c>
      <c r="E246" s="1">
        <v>1031</v>
      </c>
      <c r="F246" s="2">
        <v>10</v>
      </c>
      <c r="G246" s="3">
        <v>7</v>
      </c>
      <c r="H246" s="3">
        <v>7217</v>
      </c>
      <c r="I246" s="1">
        <v>505.19</v>
      </c>
      <c r="J246" s="3">
        <v>6711.81</v>
      </c>
      <c r="K246" s="3">
        <v>5155</v>
      </c>
      <c r="L246" s="3">
        <v>1556.81</v>
      </c>
      <c r="M246" s="4">
        <v>41518</v>
      </c>
      <c r="N246" s="5">
        <v>9</v>
      </c>
      <c r="O246" s="1" t="s">
        <v>28</v>
      </c>
      <c r="P246" s="5">
        <v>2013</v>
      </c>
    </row>
    <row r="247" spans="1:16" x14ac:dyDescent="0.3">
      <c r="A247" s="1" t="s">
        <v>16</v>
      </c>
      <c r="B247" s="1" t="s">
        <v>23</v>
      </c>
      <c r="C247" s="1" t="s">
        <v>25</v>
      </c>
      <c r="D247" s="1" t="s">
        <v>40</v>
      </c>
      <c r="E247" s="1">
        <v>1135</v>
      </c>
      <c r="F247" s="2">
        <v>120</v>
      </c>
      <c r="G247" s="3">
        <v>7</v>
      </c>
      <c r="H247" s="3">
        <v>7945</v>
      </c>
      <c r="I247" s="1">
        <v>556.15</v>
      </c>
      <c r="J247" s="3">
        <v>7388.85</v>
      </c>
      <c r="K247" s="3">
        <v>5675</v>
      </c>
      <c r="L247" s="3">
        <v>1713.85</v>
      </c>
      <c r="M247" s="4">
        <v>41791</v>
      </c>
      <c r="N247" s="5">
        <v>6</v>
      </c>
      <c r="O247" s="1" t="s">
        <v>22</v>
      </c>
      <c r="P247" s="5">
        <v>2014</v>
      </c>
    </row>
    <row r="248" spans="1:16" x14ac:dyDescent="0.3">
      <c r="A248" s="1" t="s">
        <v>16</v>
      </c>
      <c r="B248" s="1" t="s">
        <v>36</v>
      </c>
      <c r="C248" s="1" t="s">
        <v>25</v>
      </c>
      <c r="D248" s="1" t="s">
        <v>40</v>
      </c>
      <c r="E248" s="1">
        <v>547</v>
      </c>
      <c r="F248" s="2">
        <v>120</v>
      </c>
      <c r="G248" s="3">
        <v>7</v>
      </c>
      <c r="H248" s="3">
        <v>3829</v>
      </c>
      <c r="I248" s="1">
        <v>268.02999999999997</v>
      </c>
      <c r="J248" s="3">
        <v>3560.97</v>
      </c>
      <c r="K248" s="3">
        <v>2735</v>
      </c>
      <c r="L248" s="3">
        <v>825.97</v>
      </c>
      <c r="M248" s="4">
        <v>41944</v>
      </c>
      <c r="N248" s="5">
        <v>11</v>
      </c>
      <c r="O248" s="1" t="s">
        <v>24</v>
      </c>
      <c r="P248" s="5">
        <v>2014</v>
      </c>
    </row>
    <row r="249" spans="1:16" x14ac:dyDescent="0.3">
      <c r="A249" s="1" t="s">
        <v>16</v>
      </c>
      <c r="B249" s="1" t="s">
        <v>23</v>
      </c>
      <c r="C249" s="1" t="s">
        <v>25</v>
      </c>
      <c r="D249" s="1" t="s">
        <v>40</v>
      </c>
      <c r="E249" s="1">
        <v>1582</v>
      </c>
      <c r="F249" s="2">
        <v>120</v>
      </c>
      <c r="G249" s="3">
        <v>7</v>
      </c>
      <c r="H249" s="3">
        <v>11074</v>
      </c>
      <c r="I249" s="1">
        <v>775.18</v>
      </c>
      <c r="J249" s="3">
        <v>10298.82</v>
      </c>
      <c r="K249" s="3">
        <v>7910</v>
      </c>
      <c r="L249" s="3">
        <v>2388.8200000000002</v>
      </c>
      <c r="M249" s="4">
        <v>41974</v>
      </c>
      <c r="N249" s="5">
        <v>12</v>
      </c>
      <c r="O249" s="1" t="s">
        <v>20</v>
      </c>
      <c r="P249" s="5">
        <v>2014</v>
      </c>
    </row>
    <row r="250" spans="1:16" x14ac:dyDescent="0.3">
      <c r="A250" s="1" t="s">
        <v>16</v>
      </c>
      <c r="B250" s="1" t="s">
        <v>23</v>
      </c>
      <c r="C250" s="1" t="s">
        <v>27</v>
      </c>
      <c r="D250" s="1" t="s">
        <v>40</v>
      </c>
      <c r="E250" s="1">
        <v>1582</v>
      </c>
      <c r="F250" s="2">
        <v>250</v>
      </c>
      <c r="G250" s="3">
        <v>7</v>
      </c>
      <c r="H250" s="3">
        <v>11074</v>
      </c>
      <c r="I250" s="1">
        <v>775.18</v>
      </c>
      <c r="J250" s="3">
        <v>10298.82</v>
      </c>
      <c r="K250" s="3">
        <v>7910</v>
      </c>
      <c r="L250" s="3">
        <v>2388.8200000000002</v>
      </c>
      <c r="M250" s="4">
        <v>41974</v>
      </c>
      <c r="N250" s="5">
        <v>12</v>
      </c>
      <c r="O250" s="1" t="s">
        <v>20</v>
      </c>
      <c r="P250" s="5">
        <v>2014</v>
      </c>
    </row>
    <row r="251" spans="1:16" x14ac:dyDescent="0.3">
      <c r="A251" s="1" t="s">
        <v>16</v>
      </c>
      <c r="B251" s="1" t="s">
        <v>23</v>
      </c>
      <c r="C251" s="1" t="s">
        <v>29</v>
      </c>
      <c r="D251" s="1" t="s">
        <v>40</v>
      </c>
      <c r="E251" s="1">
        <v>1135</v>
      </c>
      <c r="F251" s="2">
        <v>260</v>
      </c>
      <c r="G251" s="3">
        <v>7</v>
      </c>
      <c r="H251" s="3">
        <v>7945</v>
      </c>
      <c r="I251" s="1">
        <v>556.15</v>
      </c>
      <c r="J251" s="3">
        <v>7388.85</v>
      </c>
      <c r="K251" s="3">
        <v>5675</v>
      </c>
      <c r="L251" s="3">
        <v>1713.85</v>
      </c>
      <c r="M251" s="4">
        <v>41791</v>
      </c>
      <c r="N251" s="5">
        <v>6</v>
      </c>
      <c r="O251" s="1" t="s">
        <v>22</v>
      </c>
      <c r="P251" s="5">
        <v>2014</v>
      </c>
    </row>
    <row r="252" spans="1:16" x14ac:dyDescent="0.3">
      <c r="A252" s="1" t="s">
        <v>16</v>
      </c>
      <c r="B252" s="1" t="s">
        <v>17</v>
      </c>
      <c r="C252" s="1" t="s">
        <v>21</v>
      </c>
      <c r="D252" s="1" t="s">
        <v>40</v>
      </c>
      <c r="E252" s="1">
        <v>2125</v>
      </c>
      <c r="F252" s="2">
        <v>10</v>
      </c>
      <c r="G252" s="3">
        <v>7</v>
      </c>
      <c r="H252" s="3">
        <v>14875</v>
      </c>
      <c r="I252" s="1">
        <v>1041.25</v>
      </c>
      <c r="J252" s="3">
        <v>13833.75</v>
      </c>
      <c r="K252" s="3">
        <v>10625</v>
      </c>
      <c r="L252" s="3">
        <v>3208.75</v>
      </c>
      <c r="M252" s="4">
        <v>41609</v>
      </c>
      <c r="N252" s="5">
        <v>12</v>
      </c>
      <c r="O252" s="1" t="s">
        <v>20</v>
      </c>
      <c r="P252" s="5">
        <v>2013</v>
      </c>
    </row>
    <row r="253" spans="1:16" x14ac:dyDescent="0.3">
      <c r="A253" s="1" t="s">
        <v>16</v>
      </c>
      <c r="B253" s="1" t="s">
        <v>23</v>
      </c>
      <c r="C253" s="1" t="s">
        <v>37</v>
      </c>
      <c r="D253" s="1" t="s">
        <v>40</v>
      </c>
      <c r="E253" s="1">
        <v>488</v>
      </c>
      <c r="F253" s="2">
        <v>5</v>
      </c>
      <c r="G253" s="3">
        <v>7</v>
      </c>
      <c r="H253" s="3">
        <v>3416</v>
      </c>
      <c r="I253" s="1">
        <v>273.27999999999997</v>
      </c>
      <c r="J253" s="3">
        <v>3142.72</v>
      </c>
      <c r="K253" s="3">
        <v>2440</v>
      </c>
      <c r="L253" s="3">
        <v>702.72</v>
      </c>
      <c r="M253" s="4">
        <v>41671</v>
      </c>
      <c r="N253" s="5">
        <v>2</v>
      </c>
      <c r="O253" s="1" t="s">
        <v>30</v>
      </c>
      <c r="P253" s="5">
        <v>2014</v>
      </c>
    </row>
    <row r="254" spans="1:16" x14ac:dyDescent="0.3">
      <c r="A254" s="1" t="s">
        <v>16</v>
      </c>
      <c r="B254" s="1" t="s">
        <v>23</v>
      </c>
      <c r="C254" s="1" t="s">
        <v>21</v>
      </c>
      <c r="D254" s="1" t="s">
        <v>40</v>
      </c>
      <c r="E254" s="1">
        <v>257</v>
      </c>
      <c r="F254" s="2">
        <v>10</v>
      </c>
      <c r="G254" s="3">
        <v>7</v>
      </c>
      <c r="H254" s="3">
        <v>1799</v>
      </c>
      <c r="I254" s="1">
        <v>143.91999999999999</v>
      </c>
      <c r="J254" s="3">
        <v>1655.08</v>
      </c>
      <c r="K254" s="3">
        <v>1285</v>
      </c>
      <c r="L254" s="3">
        <v>370.08</v>
      </c>
      <c r="M254" s="4">
        <v>41760</v>
      </c>
      <c r="N254" s="5">
        <v>5</v>
      </c>
      <c r="O254" s="1" t="s">
        <v>42</v>
      </c>
      <c r="P254" s="5">
        <v>2014</v>
      </c>
    </row>
    <row r="255" spans="1:16" x14ac:dyDescent="0.3">
      <c r="A255" s="1" t="s">
        <v>16</v>
      </c>
      <c r="B255" s="1" t="s">
        <v>17</v>
      </c>
      <c r="C255" s="1" t="s">
        <v>21</v>
      </c>
      <c r="D255" s="1" t="s">
        <v>40</v>
      </c>
      <c r="E255" s="1">
        <v>1259</v>
      </c>
      <c r="F255" s="2">
        <v>10</v>
      </c>
      <c r="G255" s="3">
        <v>7</v>
      </c>
      <c r="H255" s="3">
        <v>8813</v>
      </c>
      <c r="I255" s="1">
        <v>705.04</v>
      </c>
      <c r="J255" s="3">
        <v>8107.96</v>
      </c>
      <c r="K255" s="3">
        <v>6295</v>
      </c>
      <c r="L255" s="3">
        <v>1812.96</v>
      </c>
      <c r="M255" s="4">
        <v>41730</v>
      </c>
      <c r="N255" s="5">
        <v>4</v>
      </c>
      <c r="O255" s="1" t="s">
        <v>35</v>
      </c>
      <c r="P255" s="5">
        <v>2014</v>
      </c>
    </row>
    <row r="256" spans="1:16" x14ac:dyDescent="0.3">
      <c r="A256" s="1" t="s">
        <v>16</v>
      </c>
      <c r="B256" s="1" t="s">
        <v>17</v>
      </c>
      <c r="C256" s="1" t="s">
        <v>21</v>
      </c>
      <c r="D256" s="1" t="s">
        <v>40</v>
      </c>
      <c r="E256" s="1">
        <v>1095</v>
      </c>
      <c r="F256" s="2">
        <v>10</v>
      </c>
      <c r="G256" s="3">
        <v>7</v>
      </c>
      <c r="H256" s="3">
        <v>7665</v>
      </c>
      <c r="I256" s="1">
        <v>613.20000000000005</v>
      </c>
      <c r="J256" s="3">
        <v>7051.8</v>
      </c>
      <c r="K256" s="3">
        <v>5475</v>
      </c>
      <c r="L256" s="3">
        <v>1576.8</v>
      </c>
      <c r="M256" s="4">
        <v>41760</v>
      </c>
      <c r="N256" s="5">
        <v>5</v>
      </c>
      <c r="O256" s="1" t="s">
        <v>42</v>
      </c>
      <c r="P256" s="5">
        <v>2014</v>
      </c>
    </row>
    <row r="257" spans="1:16" x14ac:dyDescent="0.3">
      <c r="A257" s="1" t="s">
        <v>16</v>
      </c>
      <c r="B257" s="1" t="s">
        <v>36</v>
      </c>
      <c r="C257" s="1" t="s">
        <v>21</v>
      </c>
      <c r="D257" s="1" t="s">
        <v>40</v>
      </c>
      <c r="E257" s="1">
        <v>678</v>
      </c>
      <c r="F257" s="2">
        <v>10</v>
      </c>
      <c r="G257" s="3">
        <v>7</v>
      </c>
      <c r="H257" s="3">
        <v>4746</v>
      </c>
      <c r="I257" s="1">
        <v>379.68</v>
      </c>
      <c r="J257" s="3">
        <v>4366.32</v>
      </c>
      <c r="K257" s="3">
        <v>3390</v>
      </c>
      <c r="L257" s="3">
        <v>976.32</v>
      </c>
      <c r="M257" s="4">
        <v>41852</v>
      </c>
      <c r="N257" s="5">
        <v>8</v>
      </c>
      <c r="O257" s="1" t="s">
        <v>38</v>
      </c>
      <c r="P257" s="5">
        <v>2014</v>
      </c>
    </row>
    <row r="258" spans="1:16" x14ac:dyDescent="0.3">
      <c r="A258" s="1" t="s">
        <v>16</v>
      </c>
      <c r="B258" s="1" t="s">
        <v>17</v>
      </c>
      <c r="C258" s="1" t="s">
        <v>21</v>
      </c>
      <c r="D258" s="1" t="s">
        <v>40</v>
      </c>
      <c r="E258" s="1">
        <v>1598</v>
      </c>
      <c r="F258" s="2">
        <v>10</v>
      </c>
      <c r="G258" s="3">
        <v>7</v>
      </c>
      <c r="H258" s="3">
        <v>11186</v>
      </c>
      <c r="I258" s="1">
        <v>894.88</v>
      </c>
      <c r="J258" s="3">
        <v>10291.120000000001</v>
      </c>
      <c r="K258" s="3">
        <v>7990</v>
      </c>
      <c r="L258" s="3">
        <v>2301.12</v>
      </c>
      <c r="M258" s="4">
        <v>41852</v>
      </c>
      <c r="N258" s="5">
        <v>8</v>
      </c>
      <c r="O258" s="1" t="s">
        <v>38</v>
      </c>
      <c r="P258" s="5">
        <v>2014</v>
      </c>
    </row>
    <row r="259" spans="1:16" x14ac:dyDescent="0.3">
      <c r="A259" s="1" t="s">
        <v>16</v>
      </c>
      <c r="B259" s="1" t="s">
        <v>17</v>
      </c>
      <c r="C259" s="1" t="s">
        <v>21</v>
      </c>
      <c r="D259" s="1" t="s">
        <v>40</v>
      </c>
      <c r="E259" s="1">
        <v>2409</v>
      </c>
      <c r="F259" s="2">
        <v>10</v>
      </c>
      <c r="G259" s="3">
        <v>7</v>
      </c>
      <c r="H259" s="3">
        <v>16863</v>
      </c>
      <c r="I259" s="1">
        <v>1349.04</v>
      </c>
      <c r="J259" s="3">
        <v>15513.96</v>
      </c>
      <c r="K259" s="3">
        <v>12045</v>
      </c>
      <c r="L259" s="3">
        <v>3468.96</v>
      </c>
      <c r="M259" s="4">
        <v>41518</v>
      </c>
      <c r="N259" s="5">
        <v>9</v>
      </c>
      <c r="O259" s="1" t="s">
        <v>28</v>
      </c>
      <c r="P259" s="5">
        <v>2013</v>
      </c>
    </row>
    <row r="260" spans="1:16" x14ac:dyDescent="0.3">
      <c r="A260" s="1" t="s">
        <v>16</v>
      </c>
      <c r="B260" s="1" t="s">
        <v>31</v>
      </c>
      <c r="C260" s="1" t="s">
        <v>21</v>
      </c>
      <c r="D260" s="1" t="s">
        <v>40</v>
      </c>
      <c r="E260" s="1">
        <v>1946</v>
      </c>
      <c r="F260" s="2">
        <v>10</v>
      </c>
      <c r="G260" s="3">
        <v>7</v>
      </c>
      <c r="H260" s="3">
        <v>13622</v>
      </c>
      <c r="I260" s="1">
        <v>1089.76</v>
      </c>
      <c r="J260" s="3">
        <v>12532.24</v>
      </c>
      <c r="K260" s="3">
        <v>9730</v>
      </c>
      <c r="L260" s="3">
        <v>2802.24</v>
      </c>
      <c r="M260" s="4">
        <v>41609</v>
      </c>
      <c r="N260" s="5">
        <v>12</v>
      </c>
      <c r="O260" s="1" t="s">
        <v>20</v>
      </c>
      <c r="P260" s="5">
        <v>2013</v>
      </c>
    </row>
    <row r="261" spans="1:16" x14ac:dyDescent="0.3">
      <c r="A261" s="1" t="s">
        <v>16</v>
      </c>
      <c r="B261" s="1" t="s">
        <v>36</v>
      </c>
      <c r="C261" s="1" t="s">
        <v>25</v>
      </c>
      <c r="D261" s="1" t="s">
        <v>40</v>
      </c>
      <c r="E261" s="1">
        <v>2907</v>
      </c>
      <c r="F261" s="2">
        <v>120</v>
      </c>
      <c r="G261" s="3">
        <v>7</v>
      </c>
      <c r="H261" s="3">
        <v>20349</v>
      </c>
      <c r="I261" s="1">
        <v>1627.92</v>
      </c>
      <c r="J261" s="3">
        <v>18721.080000000002</v>
      </c>
      <c r="K261" s="3">
        <v>14535</v>
      </c>
      <c r="L261" s="3">
        <v>4186.08</v>
      </c>
      <c r="M261" s="4">
        <v>41791</v>
      </c>
      <c r="N261" s="5">
        <v>6</v>
      </c>
      <c r="O261" s="1" t="s">
        <v>22</v>
      </c>
      <c r="P261" s="5">
        <v>2014</v>
      </c>
    </row>
    <row r="262" spans="1:16" x14ac:dyDescent="0.3">
      <c r="A262" s="1" t="s">
        <v>16</v>
      </c>
      <c r="B262" s="1" t="s">
        <v>17</v>
      </c>
      <c r="C262" s="1" t="s">
        <v>25</v>
      </c>
      <c r="D262" s="1" t="s">
        <v>40</v>
      </c>
      <c r="E262" s="1">
        <v>2338</v>
      </c>
      <c r="F262" s="2">
        <v>120</v>
      </c>
      <c r="G262" s="3">
        <v>7</v>
      </c>
      <c r="H262" s="3">
        <v>16366</v>
      </c>
      <c r="I262" s="1">
        <v>1309.28</v>
      </c>
      <c r="J262" s="3">
        <v>15056.72</v>
      </c>
      <c r="K262" s="3">
        <v>11690</v>
      </c>
      <c r="L262" s="3">
        <v>3366.72</v>
      </c>
      <c r="M262" s="4">
        <v>41791</v>
      </c>
      <c r="N262" s="5">
        <v>6</v>
      </c>
      <c r="O262" s="1" t="s">
        <v>22</v>
      </c>
      <c r="P262" s="5">
        <v>2014</v>
      </c>
    </row>
    <row r="263" spans="1:16" x14ac:dyDescent="0.3">
      <c r="A263" s="1" t="s">
        <v>16</v>
      </c>
      <c r="B263" s="1" t="s">
        <v>17</v>
      </c>
      <c r="C263" s="1" t="s">
        <v>27</v>
      </c>
      <c r="D263" s="1" t="s">
        <v>40</v>
      </c>
      <c r="E263" s="1">
        <v>2338</v>
      </c>
      <c r="F263" s="2">
        <v>250</v>
      </c>
      <c r="G263" s="3">
        <v>7</v>
      </c>
      <c r="H263" s="3">
        <v>16366</v>
      </c>
      <c r="I263" s="1">
        <v>1309.28</v>
      </c>
      <c r="J263" s="3">
        <v>15056.72</v>
      </c>
      <c r="K263" s="3">
        <v>11690</v>
      </c>
      <c r="L263" s="3">
        <v>3366.72</v>
      </c>
      <c r="M263" s="4">
        <v>41791</v>
      </c>
      <c r="N263" s="5">
        <v>6</v>
      </c>
      <c r="O263" s="1" t="s">
        <v>22</v>
      </c>
      <c r="P263" s="5">
        <v>2014</v>
      </c>
    </row>
    <row r="264" spans="1:16" x14ac:dyDescent="0.3">
      <c r="A264" s="1" t="s">
        <v>16</v>
      </c>
      <c r="B264" s="1" t="s">
        <v>36</v>
      </c>
      <c r="C264" s="1" t="s">
        <v>29</v>
      </c>
      <c r="D264" s="1" t="s">
        <v>40</v>
      </c>
      <c r="E264" s="1">
        <v>2907</v>
      </c>
      <c r="F264" s="2">
        <v>260</v>
      </c>
      <c r="G264" s="3">
        <v>7</v>
      </c>
      <c r="H264" s="3">
        <v>20349</v>
      </c>
      <c r="I264" s="1">
        <v>1627.92</v>
      </c>
      <c r="J264" s="3">
        <v>18721.080000000002</v>
      </c>
      <c r="K264" s="3">
        <v>14535</v>
      </c>
      <c r="L264" s="3">
        <v>4186.08</v>
      </c>
      <c r="M264" s="4">
        <v>41791</v>
      </c>
      <c r="N264" s="5">
        <v>6</v>
      </c>
      <c r="O264" s="1" t="s">
        <v>22</v>
      </c>
      <c r="P264" s="5">
        <v>2014</v>
      </c>
    </row>
    <row r="265" spans="1:16" x14ac:dyDescent="0.3">
      <c r="A265" s="1" t="s">
        <v>16</v>
      </c>
      <c r="B265" s="1" t="s">
        <v>23</v>
      </c>
      <c r="C265" s="1" t="s">
        <v>37</v>
      </c>
      <c r="D265" s="1" t="s">
        <v>40</v>
      </c>
      <c r="E265" s="1">
        <v>1611</v>
      </c>
      <c r="F265" s="2">
        <v>5</v>
      </c>
      <c r="G265" s="3">
        <v>7</v>
      </c>
      <c r="H265" s="3">
        <v>11277</v>
      </c>
      <c r="I265" s="1">
        <v>1014.93</v>
      </c>
      <c r="J265" s="3">
        <v>10262.07</v>
      </c>
      <c r="K265" s="3">
        <v>8055</v>
      </c>
      <c r="L265" s="3">
        <v>2207.0700000000002</v>
      </c>
      <c r="M265" s="4">
        <v>41609</v>
      </c>
      <c r="N265" s="5">
        <v>12</v>
      </c>
      <c r="O265" s="1" t="s">
        <v>20</v>
      </c>
      <c r="P265" s="5">
        <v>2013</v>
      </c>
    </row>
    <row r="266" spans="1:16" x14ac:dyDescent="0.3">
      <c r="A266" s="1" t="s">
        <v>16</v>
      </c>
      <c r="B266" s="1" t="s">
        <v>23</v>
      </c>
      <c r="C266" s="1" t="s">
        <v>18</v>
      </c>
      <c r="D266" s="1" t="s">
        <v>40</v>
      </c>
      <c r="E266" s="1">
        <v>819</v>
      </c>
      <c r="F266" s="2">
        <v>3</v>
      </c>
      <c r="G266" s="3">
        <v>7</v>
      </c>
      <c r="H266" s="3">
        <v>5733</v>
      </c>
      <c r="I266" s="1">
        <v>515.97</v>
      </c>
      <c r="J266" s="3">
        <v>5217.03</v>
      </c>
      <c r="K266" s="3">
        <v>4095</v>
      </c>
      <c r="L266" s="3">
        <v>1122.03</v>
      </c>
      <c r="M266" s="4">
        <v>41821</v>
      </c>
      <c r="N266" s="5">
        <v>7</v>
      </c>
      <c r="O266" s="1" t="s">
        <v>39</v>
      </c>
      <c r="P266" s="5">
        <v>2014</v>
      </c>
    </row>
    <row r="267" spans="1:16" x14ac:dyDescent="0.3">
      <c r="A267" s="1" t="s">
        <v>16</v>
      </c>
      <c r="B267" s="1" t="s">
        <v>31</v>
      </c>
      <c r="C267" s="1" t="s">
        <v>18</v>
      </c>
      <c r="D267" s="1" t="s">
        <v>40</v>
      </c>
      <c r="E267" s="1">
        <v>521</v>
      </c>
      <c r="F267" s="2">
        <v>3</v>
      </c>
      <c r="G267" s="3">
        <v>7</v>
      </c>
      <c r="H267" s="3">
        <v>3647</v>
      </c>
      <c r="I267" s="1">
        <v>328.23</v>
      </c>
      <c r="J267" s="3">
        <v>3318.77</v>
      </c>
      <c r="K267" s="3">
        <v>2605</v>
      </c>
      <c r="L267" s="3">
        <v>713.77</v>
      </c>
      <c r="M267" s="4">
        <v>41974</v>
      </c>
      <c r="N267" s="5">
        <v>12</v>
      </c>
      <c r="O267" s="1" t="s">
        <v>20</v>
      </c>
      <c r="P267" s="5">
        <v>2014</v>
      </c>
    </row>
    <row r="268" spans="1:16" x14ac:dyDescent="0.3">
      <c r="A268" s="1" t="s">
        <v>16</v>
      </c>
      <c r="B268" s="1" t="s">
        <v>17</v>
      </c>
      <c r="C268" s="1" t="s">
        <v>21</v>
      </c>
      <c r="D268" s="1" t="s">
        <v>40</v>
      </c>
      <c r="E268" s="1">
        <v>360</v>
      </c>
      <c r="F268" s="2">
        <v>10</v>
      </c>
      <c r="G268" s="3">
        <v>7</v>
      </c>
      <c r="H268" s="3">
        <v>2520</v>
      </c>
      <c r="I268" s="1">
        <v>226.8</v>
      </c>
      <c r="J268" s="3">
        <v>2293.1999999999998</v>
      </c>
      <c r="K268" s="3">
        <v>1800</v>
      </c>
      <c r="L268" s="3">
        <v>493.2</v>
      </c>
      <c r="M268" s="4">
        <v>41913</v>
      </c>
      <c r="N268" s="5">
        <v>10</v>
      </c>
      <c r="O268" s="1" t="s">
        <v>34</v>
      </c>
      <c r="P268" s="5">
        <v>2014</v>
      </c>
    </row>
    <row r="269" spans="1:16" x14ac:dyDescent="0.3">
      <c r="A269" s="1" t="s">
        <v>16</v>
      </c>
      <c r="B269" s="1" t="s">
        <v>17</v>
      </c>
      <c r="C269" s="1" t="s">
        <v>27</v>
      </c>
      <c r="D269" s="1" t="s">
        <v>40</v>
      </c>
      <c r="E269" s="1">
        <v>360</v>
      </c>
      <c r="F269" s="2">
        <v>250</v>
      </c>
      <c r="G269" s="3">
        <v>7</v>
      </c>
      <c r="H269" s="3">
        <v>2520</v>
      </c>
      <c r="I269" s="1">
        <v>226.8</v>
      </c>
      <c r="J269" s="3">
        <v>2293.1999999999998</v>
      </c>
      <c r="K269" s="3">
        <v>1800</v>
      </c>
      <c r="L269" s="3">
        <v>493.2</v>
      </c>
      <c r="M269" s="4">
        <v>41913</v>
      </c>
      <c r="N269" s="5">
        <v>10</v>
      </c>
      <c r="O269" s="1" t="s">
        <v>34</v>
      </c>
      <c r="P269" s="5">
        <v>2014</v>
      </c>
    </row>
    <row r="270" spans="1:16" x14ac:dyDescent="0.3">
      <c r="A270" s="1" t="s">
        <v>16</v>
      </c>
      <c r="B270" s="1" t="s">
        <v>31</v>
      </c>
      <c r="C270" s="1" t="s">
        <v>27</v>
      </c>
      <c r="D270" s="1" t="s">
        <v>40</v>
      </c>
      <c r="E270" s="1">
        <v>521</v>
      </c>
      <c r="F270" s="2">
        <v>250</v>
      </c>
      <c r="G270" s="3">
        <v>7</v>
      </c>
      <c r="H270" s="3">
        <v>3647</v>
      </c>
      <c r="I270" s="1">
        <v>328.23</v>
      </c>
      <c r="J270" s="3">
        <v>3318.77</v>
      </c>
      <c r="K270" s="3">
        <v>2605</v>
      </c>
      <c r="L270" s="3">
        <v>713.77</v>
      </c>
      <c r="M270" s="4">
        <v>41974</v>
      </c>
      <c r="N270" s="5">
        <v>12</v>
      </c>
      <c r="O270" s="1" t="s">
        <v>20</v>
      </c>
      <c r="P270" s="5">
        <v>2014</v>
      </c>
    </row>
    <row r="271" spans="1:16" x14ac:dyDescent="0.3">
      <c r="A271" s="1" t="s">
        <v>16</v>
      </c>
      <c r="B271" s="1" t="s">
        <v>36</v>
      </c>
      <c r="C271" s="1" t="s">
        <v>37</v>
      </c>
      <c r="D271" s="1" t="s">
        <v>43</v>
      </c>
      <c r="E271" s="1">
        <v>2328</v>
      </c>
      <c r="F271" s="2">
        <v>5</v>
      </c>
      <c r="G271" s="3">
        <v>7</v>
      </c>
      <c r="H271" s="3">
        <v>16296</v>
      </c>
      <c r="I271" s="1">
        <v>1629.6</v>
      </c>
      <c r="J271" s="3">
        <v>14666.4</v>
      </c>
      <c r="K271" s="3">
        <v>11640</v>
      </c>
      <c r="L271" s="3">
        <v>3026.4</v>
      </c>
      <c r="M271" s="4">
        <v>41883</v>
      </c>
      <c r="N271" s="5">
        <v>9</v>
      </c>
      <c r="O271" s="1" t="s">
        <v>28</v>
      </c>
      <c r="P271" s="5">
        <v>2014</v>
      </c>
    </row>
    <row r="272" spans="1:16" x14ac:dyDescent="0.3">
      <c r="A272" s="1" t="s">
        <v>16</v>
      </c>
      <c r="B272" s="1" t="s">
        <v>17</v>
      </c>
      <c r="C272" s="1" t="s">
        <v>25</v>
      </c>
      <c r="D272" s="1" t="s">
        <v>43</v>
      </c>
      <c r="E272" s="1">
        <v>2665</v>
      </c>
      <c r="F272" s="2">
        <v>120</v>
      </c>
      <c r="G272" s="3">
        <v>7</v>
      </c>
      <c r="H272" s="3">
        <v>18655</v>
      </c>
      <c r="I272" s="1">
        <v>1865.5</v>
      </c>
      <c r="J272" s="3">
        <v>16789.5</v>
      </c>
      <c r="K272" s="3">
        <v>13325</v>
      </c>
      <c r="L272" s="3">
        <v>3464.5</v>
      </c>
      <c r="M272" s="4">
        <v>41944</v>
      </c>
      <c r="N272" s="5">
        <v>11</v>
      </c>
      <c r="O272" s="1" t="s">
        <v>24</v>
      </c>
      <c r="P272" s="5">
        <v>2014</v>
      </c>
    </row>
    <row r="273" spans="1:16" x14ac:dyDescent="0.3">
      <c r="A273" s="1" t="s">
        <v>16</v>
      </c>
      <c r="B273" s="1" t="s">
        <v>26</v>
      </c>
      <c r="C273" s="1" t="s">
        <v>21</v>
      </c>
      <c r="D273" s="1" t="s">
        <v>43</v>
      </c>
      <c r="E273" s="1">
        <v>2532</v>
      </c>
      <c r="F273" s="2">
        <v>10</v>
      </c>
      <c r="G273" s="3">
        <v>7</v>
      </c>
      <c r="H273" s="3">
        <v>17724</v>
      </c>
      <c r="I273" s="1">
        <v>1949.64</v>
      </c>
      <c r="J273" s="3">
        <v>15774.36</v>
      </c>
      <c r="K273" s="3">
        <v>12660</v>
      </c>
      <c r="L273" s="3">
        <v>3114.36</v>
      </c>
      <c r="M273" s="4">
        <v>41730</v>
      </c>
      <c r="N273" s="5">
        <v>4</v>
      </c>
      <c r="O273" s="1" t="s">
        <v>35</v>
      </c>
      <c r="P273" s="5">
        <v>2014</v>
      </c>
    </row>
    <row r="274" spans="1:16" x14ac:dyDescent="0.3">
      <c r="A274" s="1" t="s">
        <v>16</v>
      </c>
      <c r="B274" s="1" t="s">
        <v>36</v>
      </c>
      <c r="C274" s="1" t="s">
        <v>27</v>
      </c>
      <c r="D274" s="1" t="s">
        <v>43</v>
      </c>
      <c r="E274" s="1">
        <v>1579</v>
      </c>
      <c r="F274" s="2">
        <v>250</v>
      </c>
      <c r="G274" s="3">
        <v>7</v>
      </c>
      <c r="H274" s="3">
        <v>11053</v>
      </c>
      <c r="I274" s="1">
        <v>1215.83</v>
      </c>
      <c r="J274" s="3">
        <v>9837.17</v>
      </c>
      <c r="K274" s="3">
        <v>7895</v>
      </c>
      <c r="L274" s="3">
        <v>1942.17</v>
      </c>
      <c r="M274" s="4">
        <v>41699</v>
      </c>
      <c r="N274" s="5">
        <v>3</v>
      </c>
      <c r="O274" s="1" t="s">
        <v>33</v>
      </c>
      <c r="P274" s="5">
        <v>2014</v>
      </c>
    </row>
    <row r="275" spans="1:16" x14ac:dyDescent="0.3">
      <c r="A275" s="1" t="s">
        <v>16</v>
      </c>
      <c r="B275" s="1" t="s">
        <v>31</v>
      </c>
      <c r="C275" s="1" t="s">
        <v>18</v>
      </c>
      <c r="D275" s="1" t="s">
        <v>43</v>
      </c>
      <c r="E275" s="1">
        <v>2706</v>
      </c>
      <c r="F275" s="2">
        <v>3</v>
      </c>
      <c r="G275" s="3">
        <v>7</v>
      </c>
      <c r="H275" s="3">
        <v>18942</v>
      </c>
      <c r="I275" s="1">
        <v>2083.62</v>
      </c>
      <c r="J275" s="3">
        <v>16858.38</v>
      </c>
      <c r="K275" s="3">
        <v>13530</v>
      </c>
      <c r="L275" s="3">
        <v>3328.38</v>
      </c>
      <c r="M275" s="4">
        <v>41579</v>
      </c>
      <c r="N275" s="5">
        <v>11</v>
      </c>
      <c r="O275" s="1" t="s">
        <v>24</v>
      </c>
      <c r="P275" s="5">
        <v>2013</v>
      </c>
    </row>
    <row r="276" spans="1:16" x14ac:dyDescent="0.3">
      <c r="A276" s="1" t="s">
        <v>16</v>
      </c>
      <c r="B276" s="1" t="s">
        <v>23</v>
      </c>
      <c r="C276" s="1" t="s">
        <v>25</v>
      </c>
      <c r="D276" s="1" t="s">
        <v>43</v>
      </c>
      <c r="E276" s="1">
        <v>1808</v>
      </c>
      <c r="F276" s="2">
        <v>120</v>
      </c>
      <c r="G276" s="3">
        <v>7</v>
      </c>
      <c r="H276" s="3">
        <v>12656</v>
      </c>
      <c r="I276" s="1">
        <v>1392.16</v>
      </c>
      <c r="J276" s="3">
        <v>11263.84</v>
      </c>
      <c r="K276" s="3">
        <v>9040</v>
      </c>
      <c r="L276" s="3">
        <v>2223.84</v>
      </c>
      <c r="M276" s="4">
        <v>41944</v>
      </c>
      <c r="N276" s="5">
        <v>11</v>
      </c>
      <c r="O276" s="1" t="s">
        <v>24</v>
      </c>
      <c r="P276" s="5">
        <v>2014</v>
      </c>
    </row>
    <row r="277" spans="1:16" x14ac:dyDescent="0.3">
      <c r="A277" s="1" t="s">
        <v>16</v>
      </c>
      <c r="B277" s="1" t="s">
        <v>36</v>
      </c>
      <c r="C277" s="1" t="s">
        <v>21</v>
      </c>
      <c r="D277" s="1" t="s">
        <v>43</v>
      </c>
      <c r="E277" s="1">
        <v>380</v>
      </c>
      <c r="F277" s="2">
        <v>10</v>
      </c>
      <c r="G277" s="3">
        <v>7</v>
      </c>
      <c r="H277" s="3">
        <v>2660</v>
      </c>
      <c r="I277" s="1">
        <v>292.60000000000002</v>
      </c>
      <c r="J277" s="3">
        <v>2367.4</v>
      </c>
      <c r="K277" s="3">
        <v>1900</v>
      </c>
      <c r="L277" s="3">
        <v>467.4</v>
      </c>
      <c r="M277" s="4">
        <v>41518</v>
      </c>
      <c r="N277" s="5">
        <v>9</v>
      </c>
      <c r="O277" s="1" t="s">
        <v>28</v>
      </c>
      <c r="P277" s="5">
        <v>2013</v>
      </c>
    </row>
    <row r="278" spans="1:16" x14ac:dyDescent="0.3">
      <c r="A278" s="1" t="s">
        <v>16</v>
      </c>
      <c r="B278" s="1" t="s">
        <v>31</v>
      </c>
      <c r="C278" s="1" t="s">
        <v>37</v>
      </c>
      <c r="D278" s="1" t="s">
        <v>43</v>
      </c>
      <c r="E278" s="1">
        <v>2420</v>
      </c>
      <c r="F278" s="2">
        <v>5</v>
      </c>
      <c r="G278" s="3">
        <v>7</v>
      </c>
      <c r="H278" s="3">
        <v>16940</v>
      </c>
      <c r="I278" s="1">
        <v>2032.8</v>
      </c>
      <c r="J278" s="3">
        <v>14907.2</v>
      </c>
      <c r="K278" s="3">
        <v>12100</v>
      </c>
      <c r="L278" s="3">
        <v>2807.2</v>
      </c>
      <c r="M278" s="4">
        <v>41883</v>
      </c>
      <c r="N278" s="5">
        <v>9</v>
      </c>
      <c r="O278" s="1" t="s">
        <v>28</v>
      </c>
      <c r="P278" s="5">
        <v>2014</v>
      </c>
    </row>
    <row r="279" spans="1:16" x14ac:dyDescent="0.3">
      <c r="A279" s="1" t="s">
        <v>16</v>
      </c>
      <c r="B279" s="1" t="s">
        <v>23</v>
      </c>
      <c r="C279" s="1" t="s">
        <v>37</v>
      </c>
      <c r="D279" s="1" t="s">
        <v>43</v>
      </c>
      <c r="E279" s="1">
        <v>2734</v>
      </c>
      <c r="F279" s="2">
        <v>5</v>
      </c>
      <c r="G279" s="3">
        <v>7</v>
      </c>
      <c r="H279" s="3">
        <v>19138</v>
      </c>
      <c r="I279" s="1">
        <v>2296.56</v>
      </c>
      <c r="J279" s="3">
        <v>16841.439999999999</v>
      </c>
      <c r="K279" s="3">
        <v>13670</v>
      </c>
      <c r="L279" s="3">
        <v>3171.44</v>
      </c>
      <c r="M279" s="4">
        <v>41913</v>
      </c>
      <c r="N279" s="5">
        <v>10</v>
      </c>
      <c r="O279" s="1" t="s">
        <v>34</v>
      </c>
      <c r="P279" s="5">
        <v>2014</v>
      </c>
    </row>
    <row r="280" spans="1:16" x14ac:dyDescent="0.3">
      <c r="A280" s="1" t="s">
        <v>16</v>
      </c>
      <c r="B280" s="1" t="s">
        <v>26</v>
      </c>
      <c r="C280" s="1" t="s">
        <v>29</v>
      </c>
      <c r="D280" s="1" t="s">
        <v>43</v>
      </c>
      <c r="E280" s="1">
        <v>3421.5</v>
      </c>
      <c r="F280" s="2">
        <v>260</v>
      </c>
      <c r="G280" s="3">
        <v>7</v>
      </c>
      <c r="H280" s="3">
        <v>23950.5</v>
      </c>
      <c r="I280" s="1">
        <v>2874.06</v>
      </c>
      <c r="J280" s="3">
        <v>21076.44</v>
      </c>
      <c r="K280" s="3">
        <v>17107.5</v>
      </c>
      <c r="L280" s="3">
        <v>3968.94</v>
      </c>
      <c r="M280" s="4">
        <v>41821</v>
      </c>
      <c r="N280" s="5">
        <v>7</v>
      </c>
      <c r="O280" s="1" t="s">
        <v>39</v>
      </c>
      <c r="P280" s="5">
        <v>2014</v>
      </c>
    </row>
    <row r="281" spans="1:16" x14ac:dyDescent="0.3">
      <c r="A281" s="1" t="s">
        <v>16</v>
      </c>
      <c r="B281" s="1" t="s">
        <v>23</v>
      </c>
      <c r="C281" s="1" t="s">
        <v>29</v>
      </c>
      <c r="D281" s="1" t="s">
        <v>43</v>
      </c>
      <c r="E281" s="1">
        <v>2734</v>
      </c>
      <c r="F281" s="2">
        <v>260</v>
      </c>
      <c r="G281" s="3">
        <v>7</v>
      </c>
      <c r="H281" s="3">
        <v>19138</v>
      </c>
      <c r="I281" s="1">
        <v>2296.56</v>
      </c>
      <c r="J281" s="3">
        <v>16841.439999999999</v>
      </c>
      <c r="K281" s="3">
        <v>13670</v>
      </c>
      <c r="L281" s="3">
        <v>3171.44</v>
      </c>
      <c r="M281" s="4">
        <v>41913</v>
      </c>
      <c r="N281" s="5">
        <v>10</v>
      </c>
      <c r="O281" s="1" t="s">
        <v>34</v>
      </c>
      <c r="P281" s="5">
        <v>2014</v>
      </c>
    </row>
    <row r="282" spans="1:16" x14ac:dyDescent="0.3">
      <c r="A282" s="1" t="s">
        <v>16</v>
      </c>
      <c r="B282" s="1" t="s">
        <v>26</v>
      </c>
      <c r="C282" s="1" t="s">
        <v>27</v>
      </c>
      <c r="D282" s="1" t="s">
        <v>43</v>
      </c>
      <c r="E282" s="1">
        <v>1491</v>
      </c>
      <c r="F282" s="2">
        <v>250</v>
      </c>
      <c r="G282" s="3">
        <v>7</v>
      </c>
      <c r="H282" s="3">
        <v>10437</v>
      </c>
      <c r="I282" s="1">
        <v>1252.44</v>
      </c>
      <c r="J282" s="3">
        <v>9184.56</v>
      </c>
      <c r="K282" s="3">
        <v>7455</v>
      </c>
      <c r="L282" s="3">
        <v>1729.56</v>
      </c>
      <c r="M282" s="4">
        <v>41699</v>
      </c>
      <c r="N282" s="5">
        <v>3</v>
      </c>
      <c r="O282" s="1" t="s">
        <v>33</v>
      </c>
      <c r="P282" s="5">
        <v>2014</v>
      </c>
    </row>
    <row r="283" spans="1:16" x14ac:dyDescent="0.3">
      <c r="A283" s="1" t="s">
        <v>16</v>
      </c>
      <c r="B283" s="1" t="s">
        <v>36</v>
      </c>
      <c r="C283" s="1" t="s">
        <v>37</v>
      </c>
      <c r="D283" s="1" t="s">
        <v>43</v>
      </c>
      <c r="E283" s="1">
        <v>1298</v>
      </c>
      <c r="F283" s="2">
        <v>5</v>
      </c>
      <c r="G283" s="3">
        <v>7</v>
      </c>
      <c r="H283" s="3">
        <v>9086</v>
      </c>
      <c r="I283" s="1">
        <v>1181.18</v>
      </c>
      <c r="J283" s="3">
        <v>7904.82</v>
      </c>
      <c r="K283" s="3">
        <v>6490</v>
      </c>
      <c r="L283" s="3">
        <v>1414.82</v>
      </c>
      <c r="M283" s="4">
        <v>41671</v>
      </c>
      <c r="N283" s="5">
        <v>2</v>
      </c>
      <c r="O283" s="1" t="s">
        <v>30</v>
      </c>
      <c r="P283" s="5">
        <v>2014</v>
      </c>
    </row>
    <row r="284" spans="1:16" x14ac:dyDescent="0.3">
      <c r="A284" s="1" t="s">
        <v>16</v>
      </c>
      <c r="B284" s="1" t="s">
        <v>36</v>
      </c>
      <c r="C284" s="1" t="s">
        <v>21</v>
      </c>
      <c r="D284" s="1" t="s">
        <v>43</v>
      </c>
      <c r="E284" s="1">
        <v>1438.5</v>
      </c>
      <c r="F284" s="2">
        <v>10</v>
      </c>
      <c r="G284" s="3">
        <v>7</v>
      </c>
      <c r="H284" s="3">
        <v>10069.5</v>
      </c>
      <c r="I284" s="1">
        <v>1309.0350000000001</v>
      </c>
      <c r="J284" s="3">
        <v>8760.4650000000001</v>
      </c>
      <c r="K284" s="3">
        <v>7192.5</v>
      </c>
      <c r="L284" s="3">
        <v>1567.9649999999999</v>
      </c>
      <c r="M284" s="4">
        <v>41640</v>
      </c>
      <c r="N284" s="5">
        <v>1</v>
      </c>
      <c r="O284" s="1" t="s">
        <v>41</v>
      </c>
      <c r="P284" s="5">
        <v>2014</v>
      </c>
    </row>
    <row r="285" spans="1:16" x14ac:dyDescent="0.3">
      <c r="A285" s="1" t="s">
        <v>16</v>
      </c>
      <c r="B285" s="1" t="s">
        <v>26</v>
      </c>
      <c r="C285" s="1" t="s">
        <v>21</v>
      </c>
      <c r="D285" s="1" t="s">
        <v>43</v>
      </c>
      <c r="E285" s="1">
        <v>2696</v>
      </c>
      <c r="F285" s="2">
        <v>10</v>
      </c>
      <c r="G285" s="3">
        <v>7</v>
      </c>
      <c r="H285" s="3">
        <v>18872</v>
      </c>
      <c r="I285" s="1">
        <v>2453.36</v>
      </c>
      <c r="J285" s="3">
        <v>16418.64</v>
      </c>
      <c r="K285" s="3">
        <v>13480</v>
      </c>
      <c r="L285" s="3">
        <v>2938.64</v>
      </c>
      <c r="M285" s="4">
        <v>41852</v>
      </c>
      <c r="N285" s="5">
        <v>8</v>
      </c>
      <c r="O285" s="1" t="s">
        <v>38</v>
      </c>
      <c r="P285" s="5">
        <v>2014</v>
      </c>
    </row>
    <row r="286" spans="1:16" x14ac:dyDescent="0.3">
      <c r="A286" s="1" t="s">
        <v>16</v>
      </c>
      <c r="B286" s="1" t="s">
        <v>26</v>
      </c>
      <c r="C286" s="1" t="s">
        <v>25</v>
      </c>
      <c r="D286" s="1" t="s">
        <v>43</v>
      </c>
      <c r="E286" s="1">
        <v>1190</v>
      </c>
      <c r="F286" s="2">
        <v>120</v>
      </c>
      <c r="G286" s="3">
        <v>7</v>
      </c>
      <c r="H286" s="3">
        <v>8330</v>
      </c>
      <c r="I286" s="1">
        <v>1082.9000000000001</v>
      </c>
      <c r="J286" s="3">
        <v>7247.1</v>
      </c>
      <c r="K286" s="3">
        <v>5950</v>
      </c>
      <c r="L286" s="3">
        <v>1297.0999999999999</v>
      </c>
      <c r="M286" s="4">
        <v>41791</v>
      </c>
      <c r="N286" s="5">
        <v>6</v>
      </c>
      <c r="O286" s="1" t="s">
        <v>22</v>
      </c>
      <c r="P286" s="5">
        <v>2014</v>
      </c>
    </row>
    <row r="287" spans="1:16" x14ac:dyDescent="0.3">
      <c r="A287" s="1" t="s">
        <v>16</v>
      </c>
      <c r="B287" s="1" t="s">
        <v>26</v>
      </c>
      <c r="C287" s="1" t="s">
        <v>29</v>
      </c>
      <c r="D287" s="1" t="s">
        <v>43</v>
      </c>
      <c r="E287" s="1">
        <v>1190</v>
      </c>
      <c r="F287" s="2">
        <v>260</v>
      </c>
      <c r="G287" s="3">
        <v>7</v>
      </c>
      <c r="H287" s="3">
        <v>8330</v>
      </c>
      <c r="I287" s="1">
        <v>1082.9000000000001</v>
      </c>
      <c r="J287" s="3">
        <v>7247.1</v>
      </c>
      <c r="K287" s="3">
        <v>5950</v>
      </c>
      <c r="L287" s="3">
        <v>1297.0999999999999</v>
      </c>
      <c r="M287" s="4">
        <v>41791</v>
      </c>
      <c r="N287" s="5">
        <v>6</v>
      </c>
      <c r="O287" s="1" t="s">
        <v>22</v>
      </c>
      <c r="P287" s="5">
        <v>2014</v>
      </c>
    </row>
    <row r="288" spans="1:16" x14ac:dyDescent="0.3">
      <c r="A288" s="1" t="s">
        <v>16</v>
      </c>
      <c r="B288" s="1" t="s">
        <v>36</v>
      </c>
      <c r="C288" s="1" t="s">
        <v>18</v>
      </c>
      <c r="D288" s="1" t="s">
        <v>43</v>
      </c>
      <c r="E288" s="1">
        <v>2996</v>
      </c>
      <c r="F288" s="2">
        <v>3</v>
      </c>
      <c r="G288" s="3">
        <v>7</v>
      </c>
      <c r="H288" s="3">
        <v>20972</v>
      </c>
      <c r="I288" s="1">
        <v>2936.08</v>
      </c>
      <c r="J288" s="3">
        <v>18035.919999999998</v>
      </c>
      <c r="K288" s="3">
        <v>14980</v>
      </c>
      <c r="L288" s="3">
        <v>3055.92</v>
      </c>
      <c r="M288" s="4">
        <v>41548</v>
      </c>
      <c r="N288" s="5">
        <v>10</v>
      </c>
      <c r="O288" s="1" t="s">
        <v>34</v>
      </c>
      <c r="P288" s="5">
        <v>2013</v>
      </c>
    </row>
    <row r="289" spans="1:16" x14ac:dyDescent="0.3">
      <c r="A289" s="1" t="s">
        <v>16</v>
      </c>
      <c r="B289" s="1" t="s">
        <v>17</v>
      </c>
      <c r="C289" s="1" t="s">
        <v>18</v>
      </c>
      <c r="D289" s="1" t="s">
        <v>43</v>
      </c>
      <c r="E289" s="1">
        <v>280</v>
      </c>
      <c r="F289" s="2">
        <v>3</v>
      </c>
      <c r="G289" s="3">
        <v>7</v>
      </c>
      <c r="H289" s="3">
        <v>1960</v>
      </c>
      <c r="I289" s="1">
        <v>274.39999999999998</v>
      </c>
      <c r="J289" s="3">
        <v>1685.6</v>
      </c>
      <c r="K289" s="3">
        <v>1400</v>
      </c>
      <c r="L289" s="3">
        <v>285.60000000000002</v>
      </c>
      <c r="M289" s="4">
        <v>41974</v>
      </c>
      <c r="N289" s="5">
        <v>12</v>
      </c>
      <c r="O289" s="1" t="s">
        <v>20</v>
      </c>
      <c r="P289" s="5">
        <v>2014</v>
      </c>
    </row>
    <row r="290" spans="1:16" x14ac:dyDescent="0.3">
      <c r="A290" s="1" t="s">
        <v>16</v>
      </c>
      <c r="B290" s="1" t="s">
        <v>26</v>
      </c>
      <c r="C290" s="1" t="s">
        <v>37</v>
      </c>
      <c r="D290" s="1" t="s">
        <v>43</v>
      </c>
      <c r="E290" s="1">
        <v>293</v>
      </c>
      <c r="F290" s="2">
        <v>5</v>
      </c>
      <c r="G290" s="3">
        <v>7</v>
      </c>
      <c r="H290" s="3">
        <v>2051</v>
      </c>
      <c r="I290" s="1">
        <v>287.14</v>
      </c>
      <c r="J290" s="3">
        <v>1763.86</v>
      </c>
      <c r="K290" s="3">
        <v>1465</v>
      </c>
      <c r="L290" s="3">
        <v>298.86</v>
      </c>
      <c r="M290" s="4">
        <v>41671</v>
      </c>
      <c r="N290" s="5">
        <v>2</v>
      </c>
      <c r="O290" s="1" t="s">
        <v>30</v>
      </c>
      <c r="P290" s="5">
        <v>2014</v>
      </c>
    </row>
    <row r="291" spans="1:16" x14ac:dyDescent="0.3">
      <c r="A291" s="1" t="s">
        <v>16</v>
      </c>
      <c r="B291" s="1" t="s">
        <v>36</v>
      </c>
      <c r="C291" s="1" t="s">
        <v>37</v>
      </c>
      <c r="D291" s="1" t="s">
        <v>43</v>
      </c>
      <c r="E291" s="1">
        <v>2996</v>
      </c>
      <c r="F291" s="2">
        <v>5</v>
      </c>
      <c r="G291" s="3">
        <v>7</v>
      </c>
      <c r="H291" s="3">
        <v>20972</v>
      </c>
      <c r="I291" s="1">
        <v>2936.08</v>
      </c>
      <c r="J291" s="3">
        <v>18035.919999999998</v>
      </c>
      <c r="K291" s="3">
        <v>14980</v>
      </c>
      <c r="L291" s="3">
        <v>3055.92</v>
      </c>
      <c r="M291" s="4">
        <v>41548</v>
      </c>
      <c r="N291" s="5">
        <v>10</v>
      </c>
      <c r="O291" s="1" t="s">
        <v>34</v>
      </c>
      <c r="P291" s="5">
        <v>2013</v>
      </c>
    </row>
    <row r="292" spans="1:16" x14ac:dyDescent="0.3">
      <c r="A292" s="1" t="s">
        <v>16</v>
      </c>
      <c r="B292" s="1" t="s">
        <v>17</v>
      </c>
      <c r="C292" s="1" t="s">
        <v>27</v>
      </c>
      <c r="D292" s="1" t="s">
        <v>43</v>
      </c>
      <c r="E292" s="1">
        <v>280</v>
      </c>
      <c r="F292" s="2">
        <v>250</v>
      </c>
      <c r="G292" s="3">
        <v>7</v>
      </c>
      <c r="H292" s="3">
        <v>1960</v>
      </c>
      <c r="I292" s="1">
        <v>274.39999999999998</v>
      </c>
      <c r="J292" s="3">
        <v>1685.6</v>
      </c>
      <c r="K292" s="3">
        <v>1400</v>
      </c>
      <c r="L292" s="3">
        <v>285.60000000000002</v>
      </c>
      <c r="M292" s="4">
        <v>41974</v>
      </c>
      <c r="N292" s="5">
        <v>12</v>
      </c>
      <c r="O292" s="1" t="s">
        <v>20</v>
      </c>
      <c r="P292" s="5">
        <v>2014</v>
      </c>
    </row>
    <row r="293" spans="1:16" x14ac:dyDescent="0.3">
      <c r="A293" s="1" t="s">
        <v>16</v>
      </c>
      <c r="B293" s="1" t="s">
        <v>23</v>
      </c>
      <c r="C293" s="1" t="s">
        <v>37</v>
      </c>
      <c r="D293" s="1" t="s">
        <v>43</v>
      </c>
      <c r="E293" s="1">
        <v>388</v>
      </c>
      <c r="F293" s="2">
        <v>5</v>
      </c>
      <c r="G293" s="3">
        <v>7</v>
      </c>
      <c r="H293" s="3">
        <v>2716</v>
      </c>
      <c r="I293" s="1">
        <v>380.24</v>
      </c>
      <c r="J293" s="3">
        <v>2335.7600000000002</v>
      </c>
      <c r="K293" s="3">
        <v>1940</v>
      </c>
      <c r="L293" s="3">
        <v>395.76</v>
      </c>
      <c r="M293" s="4">
        <v>41883</v>
      </c>
      <c r="N293" s="5">
        <v>9</v>
      </c>
      <c r="O293" s="1" t="s">
        <v>28</v>
      </c>
      <c r="P293" s="5">
        <v>2014</v>
      </c>
    </row>
    <row r="294" spans="1:16" x14ac:dyDescent="0.3">
      <c r="A294" s="1" t="s">
        <v>16</v>
      </c>
      <c r="B294" s="1" t="s">
        <v>31</v>
      </c>
      <c r="C294" s="1" t="s">
        <v>37</v>
      </c>
      <c r="D294" s="1" t="s">
        <v>43</v>
      </c>
      <c r="E294" s="1">
        <v>1727</v>
      </c>
      <c r="F294" s="2">
        <v>5</v>
      </c>
      <c r="G294" s="3">
        <v>7</v>
      </c>
      <c r="H294" s="3">
        <v>12089</v>
      </c>
      <c r="I294" s="1">
        <v>1692.46</v>
      </c>
      <c r="J294" s="3">
        <v>10396.540000000001</v>
      </c>
      <c r="K294" s="3">
        <v>8635</v>
      </c>
      <c r="L294" s="3">
        <v>1761.54</v>
      </c>
      <c r="M294" s="4">
        <v>41548</v>
      </c>
      <c r="N294" s="5">
        <v>10</v>
      </c>
      <c r="O294" s="1" t="s">
        <v>34</v>
      </c>
      <c r="P294" s="5">
        <v>2013</v>
      </c>
    </row>
    <row r="295" spans="1:16" x14ac:dyDescent="0.3">
      <c r="A295" s="1" t="s">
        <v>16</v>
      </c>
      <c r="B295" s="1" t="s">
        <v>26</v>
      </c>
      <c r="C295" s="1" t="s">
        <v>21</v>
      </c>
      <c r="D295" s="1" t="s">
        <v>43</v>
      </c>
      <c r="E295" s="1">
        <v>1731</v>
      </c>
      <c r="F295" s="2">
        <v>10</v>
      </c>
      <c r="G295" s="3">
        <v>7</v>
      </c>
      <c r="H295" s="3">
        <v>12117</v>
      </c>
      <c r="I295" s="1">
        <v>1696.38</v>
      </c>
      <c r="J295" s="3">
        <v>10420.620000000001</v>
      </c>
      <c r="K295" s="3">
        <v>8655</v>
      </c>
      <c r="L295" s="3">
        <v>1765.62</v>
      </c>
      <c r="M295" s="4">
        <v>41913</v>
      </c>
      <c r="N295" s="5">
        <v>10</v>
      </c>
      <c r="O295" s="1" t="s">
        <v>34</v>
      </c>
      <c r="P295" s="5">
        <v>2014</v>
      </c>
    </row>
    <row r="296" spans="1:16" x14ac:dyDescent="0.3">
      <c r="A296" s="1" t="s">
        <v>16</v>
      </c>
      <c r="B296" s="1" t="s">
        <v>31</v>
      </c>
      <c r="C296" s="1" t="s">
        <v>27</v>
      </c>
      <c r="D296" s="1" t="s">
        <v>43</v>
      </c>
      <c r="E296" s="1">
        <v>2903</v>
      </c>
      <c r="F296" s="2">
        <v>250</v>
      </c>
      <c r="G296" s="3">
        <v>7</v>
      </c>
      <c r="H296" s="3">
        <v>20321</v>
      </c>
      <c r="I296" s="1">
        <v>2844.94</v>
      </c>
      <c r="J296" s="3">
        <v>17476.060000000001</v>
      </c>
      <c r="K296" s="3">
        <v>14515</v>
      </c>
      <c r="L296" s="3">
        <v>2961.06</v>
      </c>
      <c r="M296" s="4">
        <v>41699</v>
      </c>
      <c r="N296" s="5">
        <v>3</v>
      </c>
      <c r="O296" s="1" t="s">
        <v>33</v>
      </c>
      <c r="P296" s="5">
        <v>2014</v>
      </c>
    </row>
    <row r="297" spans="1:16" x14ac:dyDescent="0.3">
      <c r="A297" s="1" t="s">
        <v>16</v>
      </c>
      <c r="B297" s="1" t="s">
        <v>26</v>
      </c>
      <c r="C297" s="1" t="s">
        <v>29</v>
      </c>
      <c r="D297" s="1" t="s">
        <v>43</v>
      </c>
      <c r="E297" s="1">
        <v>1731</v>
      </c>
      <c r="F297" s="2">
        <v>260</v>
      </c>
      <c r="G297" s="3">
        <v>7</v>
      </c>
      <c r="H297" s="3">
        <v>12117</v>
      </c>
      <c r="I297" s="1">
        <v>1696.38</v>
      </c>
      <c r="J297" s="3">
        <v>10420.620000000001</v>
      </c>
      <c r="K297" s="3">
        <v>8655</v>
      </c>
      <c r="L297" s="3">
        <v>1765.62</v>
      </c>
      <c r="M297" s="4">
        <v>41913</v>
      </c>
      <c r="N297" s="5">
        <v>10</v>
      </c>
      <c r="O297" s="1" t="s">
        <v>34</v>
      </c>
      <c r="P297" s="5">
        <v>2014</v>
      </c>
    </row>
    <row r="298" spans="1:16" x14ac:dyDescent="0.3">
      <c r="A298" s="1" t="s">
        <v>16</v>
      </c>
      <c r="B298" s="1" t="s">
        <v>31</v>
      </c>
      <c r="C298" s="1" t="s">
        <v>29</v>
      </c>
      <c r="D298" s="1" t="s">
        <v>43</v>
      </c>
      <c r="E298" s="1">
        <v>1727</v>
      </c>
      <c r="F298" s="2">
        <v>260</v>
      </c>
      <c r="G298" s="3">
        <v>7</v>
      </c>
      <c r="H298" s="3">
        <v>12089</v>
      </c>
      <c r="I298" s="1">
        <v>1692.46</v>
      </c>
      <c r="J298" s="3">
        <v>10396.540000000001</v>
      </c>
      <c r="K298" s="3">
        <v>8635</v>
      </c>
      <c r="L298" s="3">
        <v>1761.54</v>
      </c>
      <c r="M298" s="4">
        <v>41548</v>
      </c>
      <c r="N298" s="5">
        <v>10</v>
      </c>
      <c r="O298" s="1" t="s">
        <v>34</v>
      </c>
      <c r="P298" s="5">
        <v>2013</v>
      </c>
    </row>
    <row r="299" spans="1:16" x14ac:dyDescent="0.3">
      <c r="A299" s="1" t="s">
        <v>16</v>
      </c>
      <c r="B299" s="1" t="s">
        <v>31</v>
      </c>
      <c r="C299" s="1" t="s">
        <v>21</v>
      </c>
      <c r="D299" s="1" t="s">
        <v>43</v>
      </c>
      <c r="E299" s="1">
        <v>2535</v>
      </c>
      <c r="F299" s="2">
        <v>10</v>
      </c>
      <c r="G299" s="3">
        <v>7</v>
      </c>
      <c r="H299" s="3">
        <v>17745</v>
      </c>
      <c r="I299" s="1">
        <v>2661.75</v>
      </c>
      <c r="J299" s="3">
        <v>15083.25</v>
      </c>
      <c r="K299" s="3">
        <v>12675</v>
      </c>
      <c r="L299" s="3">
        <v>2408.25</v>
      </c>
      <c r="M299" s="4">
        <v>41730</v>
      </c>
      <c r="N299" s="5">
        <v>4</v>
      </c>
      <c r="O299" s="1" t="s">
        <v>35</v>
      </c>
      <c r="P299" s="5">
        <v>2014</v>
      </c>
    </row>
    <row r="300" spans="1:16" x14ac:dyDescent="0.3">
      <c r="A300" s="1" t="s">
        <v>16</v>
      </c>
      <c r="B300" s="1" t="s">
        <v>31</v>
      </c>
      <c r="C300" s="1" t="s">
        <v>37</v>
      </c>
      <c r="D300" s="1" t="s">
        <v>43</v>
      </c>
      <c r="E300" s="1">
        <v>1368</v>
      </c>
      <c r="F300" s="2">
        <v>5</v>
      </c>
      <c r="G300" s="3">
        <v>7</v>
      </c>
      <c r="H300" s="3">
        <v>9576</v>
      </c>
      <c r="I300" s="1">
        <v>1436.4</v>
      </c>
      <c r="J300" s="3">
        <v>8139.6</v>
      </c>
      <c r="K300" s="3">
        <v>6840</v>
      </c>
      <c r="L300" s="3">
        <v>1299.5999999999999</v>
      </c>
      <c r="M300" s="4">
        <v>41671</v>
      </c>
      <c r="N300" s="5">
        <v>2</v>
      </c>
      <c r="O300" s="1" t="s">
        <v>30</v>
      </c>
      <c r="P300" s="5">
        <v>2014</v>
      </c>
    </row>
    <row r="301" spans="1:16" x14ac:dyDescent="0.3">
      <c r="A301" s="1" t="s">
        <v>16</v>
      </c>
      <c r="B301" s="1" t="s">
        <v>23</v>
      </c>
      <c r="C301" s="1" t="s">
        <v>21</v>
      </c>
      <c r="D301" s="1" t="s">
        <v>43</v>
      </c>
      <c r="E301" s="1">
        <v>723</v>
      </c>
      <c r="F301" s="2">
        <v>10</v>
      </c>
      <c r="G301" s="3">
        <v>7</v>
      </c>
      <c r="H301" s="3">
        <v>5061</v>
      </c>
      <c r="I301" s="1">
        <v>759.15</v>
      </c>
      <c r="J301" s="3">
        <v>4301.8500000000004</v>
      </c>
      <c r="K301" s="3">
        <v>3615</v>
      </c>
      <c r="L301" s="3">
        <v>686.85</v>
      </c>
      <c r="M301" s="4">
        <v>41730</v>
      </c>
      <c r="N301" s="5">
        <v>4</v>
      </c>
      <c r="O301" s="1" t="s">
        <v>35</v>
      </c>
      <c r="P301" s="5">
        <v>2014</v>
      </c>
    </row>
    <row r="302" spans="1:16" x14ac:dyDescent="0.3">
      <c r="A302" s="1" t="s">
        <v>44</v>
      </c>
      <c r="B302" s="1" t="s">
        <v>26</v>
      </c>
      <c r="C302" s="1" t="s">
        <v>18</v>
      </c>
      <c r="D302" s="1" t="s">
        <v>19</v>
      </c>
      <c r="E302" s="1">
        <v>2178</v>
      </c>
      <c r="F302" s="2">
        <v>3</v>
      </c>
      <c r="G302" s="3">
        <v>15</v>
      </c>
      <c r="H302" s="3">
        <v>32670</v>
      </c>
      <c r="I302" s="1">
        <v>0</v>
      </c>
      <c r="J302" s="3">
        <v>32670</v>
      </c>
      <c r="K302" s="3">
        <v>21780</v>
      </c>
      <c r="L302" s="3">
        <v>10890</v>
      </c>
      <c r="M302" s="4">
        <v>41791</v>
      </c>
      <c r="N302" s="5">
        <v>6</v>
      </c>
      <c r="O302" s="1" t="s">
        <v>22</v>
      </c>
      <c r="P302" s="5">
        <v>2014</v>
      </c>
    </row>
    <row r="303" spans="1:16" x14ac:dyDescent="0.3">
      <c r="A303" s="1" t="s">
        <v>44</v>
      </c>
      <c r="B303" s="1" t="s">
        <v>17</v>
      </c>
      <c r="C303" s="1" t="s">
        <v>18</v>
      </c>
      <c r="D303" s="1" t="s">
        <v>19</v>
      </c>
      <c r="E303" s="1">
        <v>888</v>
      </c>
      <c r="F303" s="2">
        <v>3</v>
      </c>
      <c r="G303" s="3">
        <v>15</v>
      </c>
      <c r="H303" s="3">
        <v>13320</v>
      </c>
      <c r="I303" s="1">
        <v>0</v>
      </c>
      <c r="J303" s="3">
        <v>13320</v>
      </c>
      <c r="K303" s="3">
        <v>8880</v>
      </c>
      <c r="L303" s="3">
        <v>4440</v>
      </c>
      <c r="M303" s="4">
        <v>41791</v>
      </c>
      <c r="N303" s="5">
        <v>6</v>
      </c>
      <c r="O303" s="1" t="s">
        <v>22</v>
      </c>
      <c r="P303" s="5">
        <v>2014</v>
      </c>
    </row>
    <row r="304" spans="1:16" x14ac:dyDescent="0.3">
      <c r="A304" s="1" t="s">
        <v>44</v>
      </c>
      <c r="B304" s="1" t="s">
        <v>31</v>
      </c>
      <c r="C304" s="1" t="s">
        <v>18</v>
      </c>
      <c r="D304" s="1" t="s">
        <v>19</v>
      </c>
      <c r="E304" s="1">
        <v>2470</v>
      </c>
      <c r="F304" s="2">
        <v>3</v>
      </c>
      <c r="G304" s="3">
        <v>15</v>
      </c>
      <c r="H304" s="3">
        <v>37050</v>
      </c>
      <c r="I304" s="1">
        <v>0</v>
      </c>
      <c r="J304" s="3">
        <v>37050</v>
      </c>
      <c r="K304" s="3">
        <v>24700</v>
      </c>
      <c r="L304" s="3">
        <v>12350</v>
      </c>
      <c r="M304" s="4">
        <v>41791</v>
      </c>
      <c r="N304" s="5">
        <v>6</v>
      </c>
      <c r="O304" s="1" t="s">
        <v>22</v>
      </c>
      <c r="P304" s="5">
        <v>2014</v>
      </c>
    </row>
    <row r="305" spans="1:16" x14ac:dyDescent="0.3">
      <c r="A305" s="1" t="s">
        <v>44</v>
      </c>
      <c r="B305" s="1" t="s">
        <v>17</v>
      </c>
      <c r="C305" s="1" t="s">
        <v>37</v>
      </c>
      <c r="D305" s="1" t="s">
        <v>19</v>
      </c>
      <c r="E305" s="1">
        <v>921</v>
      </c>
      <c r="F305" s="2">
        <v>5</v>
      </c>
      <c r="G305" s="3">
        <v>15</v>
      </c>
      <c r="H305" s="3">
        <v>13815</v>
      </c>
      <c r="I305" s="1">
        <v>0</v>
      </c>
      <c r="J305" s="3">
        <v>13815</v>
      </c>
      <c r="K305" s="3">
        <v>9210</v>
      </c>
      <c r="L305" s="3">
        <v>4605</v>
      </c>
      <c r="M305" s="4">
        <v>41699</v>
      </c>
      <c r="N305" s="5">
        <v>3</v>
      </c>
      <c r="O305" s="1" t="s">
        <v>33</v>
      </c>
      <c r="P305" s="5">
        <v>2014</v>
      </c>
    </row>
    <row r="306" spans="1:16" x14ac:dyDescent="0.3">
      <c r="A306" s="1" t="s">
        <v>45</v>
      </c>
      <c r="B306" s="1" t="s">
        <v>23</v>
      </c>
      <c r="C306" s="1" t="s">
        <v>37</v>
      </c>
      <c r="D306" s="1" t="s">
        <v>19</v>
      </c>
      <c r="E306" s="1">
        <v>2518</v>
      </c>
      <c r="F306" s="2">
        <v>5</v>
      </c>
      <c r="G306" s="3">
        <v>12</v>
      </c>
      <c r="H306" s="3">
        <v>30216</v>
      </c>
      <c r="I306" s="1">
        <v>0</v>
      </c>
      <c r="J306" s="3">
        <v>30216</v>
      </c>
      <c r="K306" s="3">
        <v>7554</v>
      </c>
      <c r="L306" s="3">
        <v>22662</v>
      </c>
      <c r="M306" s="4">
        <v>41791</v>
      </c>
      <c r="N306" s="5">
        <v>6</v>
      </c>
      <c r="O306" s="1" t="s">
        <v>22</v>
      </c>
      <c r="P306" s="5">
        <v>2014</v>
      </c>
    </row>
    <row r="307" spans="1:16" x14ac:dyDescent="0.3">
      <c r="A307" s="1" t="s">
        <v>45</v>
      </c>
      <c r="B307" s="1" t="s">
        <v>17</v>
      </c>
      <c r="C307" s="1" t="s">
        <v>37</v>
      </c>
      <c r="D307" s="1" t="s">
        <v>19</v>
      </c>
      <c r="E307" s="1">
        <v>1545</v>
      </c>
      <c r="F307" s="2">
        <v>5</v>
      </c>
      <c r="G307" s="3">
        <v>12</v>
      </c>
      <c r="H307" s="3">
        <v>18540</v>
      </c>
      <c r="I307" s="1">
        <v>0</v>
      </c>
      <c r="J307" s="3">
        <v>18540</v>
      </c>
      <c r="K307" s="3">
        <v>4635</v>
      </c>
      <c r="L307" s="3">
        <v>13905</v>
      </c>
      <c r="M307" s="4">
        <v>41791</v>
      </c>
      <c r="N307" s="5">
        <v>6</v>
      </c>
      <c r="O307" s="1" t="s">
        <v>22</v>
      </c>
      <c r="P307" s="5">
        <v>2014</v>
      </c>
    </row>
    <row r="308" spans="1:16" x14ac:dyDescent="0.3">
      <c r="A308" s="1" t="s">
        <v>44</v>
      </c>
      <c r="B308" s="1" t="s">
        <v>31</v>
      </c>
      <c r="C308" s="1" t="s">
        <v>37</v>
      </c>
      <c r="D308" s="1" t="s">
        <v>19</v>
      </c>
      <c r="E308" s="1">
        <v>2470</v>
      </c>
      <c r="F308" s="2">
        <v>5</v>
      </c>
      <c r="G308" s="3">
        <v>15</v>
      </c>
      <c r="H308" s="3">
        <v>37050</v>
      </c>
      <c r="I308" s="1">
        <v>0</v>
      </c>
      <c r="J308" s="3">
        <v>37050</v>
      </c>
      <c r="K308" s="3">
        <v>24700</v>
      </c>
      <c r="L308" s="3">
        <v>12350</v>
      </c>
      <c r="M308" s="4">
        <v>41791</v>
      </c>
      <c r="N308" s="5">
        <v>6</v>
      </c>
      <c r="O308" s="1" t="s">
        <v>22</v>
      </c>
      <c r="P308" s="5">
        <v>2014</v>
      </c>
    </row>
    <row r="309" spans="1:16" x14ac:dyDescent="0.3">
      <c r="A309" s="1" t="s">
        <v>46</v>
      </c>
      <c r="B309" s="1" t="s">
        <v>23</v>
      </c>
      <c r="C309" s="1" t="s">
        <v>37</v>
      </c>
      <c r="D309" s="1" t="s">
        <v>19</v>
      </c>
      <c r="E309" s="1">
        <v>2665.5</v>
      </c>
      <c r="F309" s="2">
        <v>5</v>
      </c>
      <c r="G309" s="3">
        <v>125</v>
      </c>
      <c r="H309" s="3">
        <v>333187.5</v>
      </c>
      <c r="I309" s="1">
        <v>0</v>
      </c>
      <c r="J309" s="3">
        <v>333187.5</v>
      </c>
      <c r="K309" s="3">
        <v>319860</v>
      </c>
      <c r="L309" s="3">
        <v>13327.5</v>
      </c>
      <c r="M309" s="4">
        <v>41821</v>
      </c>
      <c r="N309" s="5">
        <v>7</v>
      </c>
      <c r="O309" s="1" t="s">
        <v>39</v>
      </c>
      <c r="P309" s="5">
        <v>2014</v>
      </c>
    </row>
    <row r="310" spans="1:16" x14ac:dyDescent="0.3">
      <c r="A310" s="1" t="s">
        <v>47</v>
      </c>
      <c r="B310" s="1" t="s">
        <v>31</v>
      </c>
      <c r="C310" s="1" t="s">
        <v>37</v>
      </c>
      <c r="D310" s="1" t="s">
        <v>19</v>
      </c>
      <c r="E310" s="1">
        <v>958</v>
      </c>
      <c r="F310" s="2">
        <v>5</v>
      </c>
      <c r="G310" s="3">
        <v>300</v>
      </c>
      <c r="H310" s="3">
        <v>287400</v>
      </c>
      <c r="I310" s="1">
        <v>0</v>
      </c>
      <c r="J310" s="3">
        <v>287400</v>
      </c>
      <c r="K310" s="3">
        <v>239500</v>
      </c>
      <c r="L310" s="3">
        <v>47900</v>
      </c>
      <c r="M310" s="4">
        <v>41852</v>
      </c>
      <c r="N310" s="5">
        <v>8</v>
      </c>
      <c r="O310" s="1" t="s">
        <v>38</v>
      </c>
      <c r="P310" s="5">
        <v>2014</v>
      </c>
    </row>
    <row r="311" spans="1:16" x14ac:dyDescent="0.3">
      <c r="A311" s="1" t="s">
        <v>46</v>
      </c>
      <c r="B311" s="1" t="s">
        <v>23</v>
      </c>
      <c r="C311" s="1" t="s">
        <v>37</v>
      </c>
      <c r="D311" s="1" t="s">
        <v>19</v>
      </c>
      <c r="E311" s="1">
        <v>345</v>
      </c>
      <c r="F311" s="2">
        <v>5</v>
      </c>
      <c r="G311" s="3">
        <v>125</v>
      </c>
      <c r="H311" s="3">
        <v>43125</v>
      </c>
      <c r="I311" s="1">
        <v>0</v>
      </c>
      <c r="J311" s="3">
        <v>43125</v>
      </c>
      <c r="K311" s="3">
        <v>41400</v>
      </c>
      <c r="L311" s="3">
        <v>1725</v>
      </c>
      <c r="M311" s="4">
        <v>41548</v>
      </c>
      <c r="N311" s="5">
        <v>10</v>
      </c>
      <c r="O311" s="1" t="s">
        <v>34</v>
      </c>
      <c r="P311" s="5">
        <v>2013</v>
      </c>
    </row>
    <row r="312" spans="1:16" x14ac:dyDescent="0.3">
      <c r="A312" s="1" t="s">
        <v>44</v>
      </c>
      <c r="B312" s="1" t="s">
        <v>36</v>
      </c>
      <c r="C312" s="1" t="s">
        <v>37</v>
      </c>
      <c r="D312" s="1" t="s">
        <v>19</v>
      </c>
      <c r="E312" s="1">
        <v>615</v>
      </c>
      <c r="F312" s="2">
        <v>5</v>
      </c>
      <c r="G312" s="3">
        <v>15</v>
      </c>
      <c r="H312" s="3">
        <v>9225</v>
      </c>
      <c r="I312" s="1">
        <v>0</v>
      </c>
      <c r="J312" s="3">
        <v>9225</v>
      </c>
      <c r="K312" s="3">
        <v>6150</v>
      </c>
      <c r="L312" s="3">
        <v>3075</v>
      </c>
      <c r="M312" s="4">
        <v>41974</v>
      </c>
      <c r="N312" s="5">
        <v>12</v>
      </c>
      <c r="O312" s="1" t="s">
        <v>20</v>
      </c>
      <c r="P312" s="5">
        <v>2014</v>
      </c>
    </row>
    <row r="313" spans="1:16" x14ac:dyDescent="0.3">
      <c r="A313" s="1" t="s">
        <v>46</v>
      </c>
      <c r="B313" s="1" t="s">
        <v>26</v>
      </c>
      <c r="C313" s="1" t="s">
        <v>25</v>
      </c>
      <c r="D313" s="1" t="s">
        <v>19</v>
      </c>
      <c r="E313" s="1">
        <v>1804</v>
      </c>
      <c r="F313" s="2">
        <v>120</v>
      </c>
      <c r="G313" s="3">
        <v>125</v>
      </c>
      <c r="H313" s="3">
        <v>225500</v>
      </c>
      <c r="I313" s="1">
        <v>0</v>
      </c>
      <c r="J313" s="3">
        <v>225500</v>
      </c>
      <c r="K313" s="3">
        <v>216480</v>
      </c>
      <c r="L313" s="3">
        <v>9020</v>
      </c>
      <c r="M313" s="4">
        <v>41671</v>
      </c>
      <c r="N313" s="5">
        <v>2</v>
      </c>
      <c r="O313" s="1" t="s">
        <v>30</v>
      </c>
      <c r="P313" s="5">
        <v>2014</v>
      </c>
    </row>
    <row r="314" spans="1:16" x14ac:dyDescent="0.3">
      <c r="A314" s="1" t="s">
        <v>45</v>
      </c>
      <c r="B314" s="1" t="s">
        <v>17</v>
      </c>
      <c r="C314" s="1" t="s">
        <v>25</v>
      </c>
      <c r="D314" s="1" t="s">
        <v>19</v>
      </c>
      <c r="E314" s="1">
        <v>2161</v>
      </c>
      <c r="F314" s="2">
        <v>120</v>
      </c>
      <c r="G314" s="3">
        <v>12</v>
      </c>
      <c r="H314" s="3">
        <v>25932</v>
      </c>
      <c r="I314" s="1">
        <v>0</v>
      </c>
      <c r="J314" s="3">
        <v>25932</v>
      </c>
      <c r="K314" s="3">
        <v>6483</v>
      </c>
      <c r="L314" s="3">
        <v>19449</v>
      </c>
      <c r="M314" s="4">
        <v>41699</v>
      </c>
      <c r="N314" s="5">
        <v>3</v>
      </c>
      <c r="O314" s="1" t="s">
        <v>33</v>
      </c>
      <c r="P314" s="5">
        <v>2014</v>
      </c>
    </row>
    <row r="315" spans="1:16" x14ac:dyDescent="0.3">
      <c r="A315" s="1" t="s">
        <v>45</v>
      </c>
      <c r="B315" s="1" t="s">
        <v>17</v>
      </c>
      <c r="C315" s="1" t="s">
        <v>25</v>
      </c>
      <c r="D315" s="1" t="s">
        <v>19</v>
      </c>
      <c r="E315" s="1">
        <v>1545</v>
      </c>
      <c r="F315" s="2">
        <v>120</v>
      </c>
      <c r="G315" s="3">
        <v>12</v>
      </c>
      <c r="H315" s="3">
        <v>18540</v>
      </c>
      <c r="I315" s="1">
        <v>0</v>
      </c>
      <c r="J315" s="3">
        <v>18540</v>
      </c>
      <c r="K315" s="3">
        <v>4635</v>
      </c>
      <c r="L315" s="3">
        <v>13905</v>
      </c>
      <c r="M315" s="4">
        <v>41791</v>
      </c>
      <c r="N315" s="5">
        <v>6</v>
      </c>
      <c r="O315" s="1" t="s">
        <v>22</v>
      </c>
      <c r="P315" s="5">
        <v>2014</v>
      </c>
    </row>
    <row r="316" spans="1:16" x14ac:dyDescent="0.3">
      <c r="A316" s="1" t="s">
        <v>46</v>
      </c>
      <c r="B316" s="1" t="s">
        <v>36</v>
      </c>
      <c r="C316" s="1" t="s">
        <v>25</v>
      </c>
      <c r="D316" s="1" t="s">
        <v>19</v>
      </c>
      <c r="E316" s="1">
        <v>2821</v>
      </c>
      <c r="F316" s="2">
        <v>120</v>
      </c>
      <c r="G316" s="3">
        <v>125</v>
      </c>
      <c r="H316" s="3">
        <v>352625</v>
      </c>
      <c r="I316" s="1">
        <v>0</v>
      </c>
      <c r="J316" s="3">
        <v>352625</v>
      </c>
      <c r="K316" s="3">
        <v>338520</v>
      </c>
      <c r="L316" s="3">
        <v>14105</v>
      </c>
      <c r="M316" s="4">
        <v>41852</v>
      </c>
      <c r="N316" s="5">
        <v>8</v>
      </c>
      <c r="O316" s="1" t="s">
        <v>38</v>
      </c>
      <c r="P316" s="5">
        <v>2014</v>
      </c>
    </row>
    <row r="317" spans="1:16" x14ac:dyDescent="0.3">
      <c r="A317" s="1" t="s">
        <v>46</v>
      </c>
      <c r="B317" s="1" t="s">
        <v>23</v>
      </c>
      <c r="C317" s="1" t="s">
        <v>25</v>
      </c>
      <c r="D317" s="1" t="s">
        <v>19</v>
      </c>
      <c r="E317" s="1">
        <v>345</v>
      </c>
      <c r="F317" s="2">
        <v>120</v>
      </c>
      <c r="G317" s="3">
        <v>125</v>
      </c>
      <c r="H317" s="3">
        <v>43125</v>
      </c>
      <c r="I317" s="1">
        <v>0</v>
      </c>
      <c r="J317" s="3">
        <v>43125</v>
      </c>
      <c r="K317" s="3">
        <v>41400</v>
      </c>
      <c r="L317" s="3">
        <v>1725</v>
      </c>
      <c r="M317" s="4">
        <v>41548</v>
      </c>
      <c r="N317" s="5">
        <v>10</v>
      </c>
      <c r="O317" s="1" t="s">
        <v>34</v>
      </c>
      <c r="P317" s="5">
        <v>2013</v>
      </c>
    </row>
    <row r="318" spans="1:16" x14ac:dyDescent="0.3">
      <c r="A318" s="1" t="s">
        <v>47</v>
      </c>
      <c r="B318" s="1" t="s">
        <v>23</v>
      </c>
      <c r="C318" s="1" t="s">
        <v>27</v>
      </c>
      <c r="D318" s="1" t="s">
        <v>19</v>
      </c>
      <c r="E318" s="1">
        <v>2001</v>
      </c>
      <c r="F318" s="2">
        <v>250</v>
      </c>
      <c r="G318" s="3">
        <v>300</v>
      </c>
      <c r="H318" s="3">
        <v>600300</v>
      </c>
      <c r="I318" s="1">
        <v>0</v>
      </c>
      <c r="J318" s="3">
        <v>600300</v>
      </c>
      <c r="K318" s="3">
        <v>500250</v>
      </c>
      <c r="L318" s="3">
        <v>100050</v>
      </c>
      <c r="M318" s="4">
        <v>41671</v>
      </c>
      <c r="N318" s="5">
        <v>2</v>
      </c>
      <c r="O318" s="1" t="s">
        <v>30</v>
      </c>
      <c r="P318" s="5">
        <v>2014</v>
      </c>
    </row>
    <row r="319" spans="1:16" x14ac:dyDescent="0.3">
      <c r="A319" s="1" t="s">
        <v>45</v>
      </c>
      <c r="B319" s="1" t="s">
        <v>17</v>
      </c>
      <c r="C319" s="1" t="s">
        <v>27</v>
      </c>
      <c r="D319" s="1" t="s">
        <v>19</v>
      </c>
      <c r="E319" s="1">
        <v>2838</v>
      </c>
      <c r="F319" s="2">
        <v>250</v>
      </c>
      <c r="G319" s="3">
        <v>12</v>
      </c>
      <c r="H319" s="3">
        <v>34056</v>
      </c>
      <c r="I319" s="1">
        <v>0</v>
      </c>
      <c r="J319" s="3">
        <v>34056</v>
      </c>
      <c r="K319" s="3">
        <v>8514</v>
      </c>
      <c r="L319" s="3">
        <v>25542</v>
      </c>
      <c r="M319" s="4">
        <v>41730</v>
      </c>
      <c r="N319" s="5">
        <v>4</v>
      </c>
      <c r="O319" s="1" t="s">
        <v>35</v>
      </c>
      <c r="P319" s="5">
        <v>2014</v>
      </c>
    </row>
    <row r="320" spans="1:16" x14ac:dyDescent="0.3">
      <c r="A320" s="1" t="s">
        <v>44</v>
      </c>
      <c r="B320" s="1" t="s">
        <v>26</v>
      </c>
      <c r="C320" s="1" t="s">
        <v>27</v>
      </c>
      <c r="D320" s="1" t="s">
        <v>19</v>
      </c>
      <c r="E320" s="1">
        <v>2178</v>
      </c>
      <c r="F320" s="2">
        <v>250</v>
      </c>
      <c r="G320" s="3">
        <v>15</v>
      </c>
      <c r="H320" s="3">
        <v>32670</v>
      </c>
      <c r="I320" s="1">
        <v>0</v>
      </c>
      <c r="J320" s="3">
        <v>32670</v>
      </c>
      <c r="K320" s="3">
        <v>21780</v>
      </c>
      <c r="L320" s="3">
        <v>10890</v>
      </c>
      <c r="M320" s="4">
        <v>41791</v>
      </c>
      <c r="N320" s="5">
        <v>6</v>
      </c>
      <c r="O320" s="1" t="s">
        <v>22</v>
      </c>
      <c r="P320" s="5">
        <v>2014</v>
      </c>
    </row>
    <row r="321" spans="1:16" x14ac:dyDescent="0.3">
      <c r="A321" s="1" t="s">
        <v>44</v>
      </c>
      <c r="B321" s="1" t="s">
        <v>17</v>
      </c>
      <c r="C321" s="1" t="s">
        <v>27</v>
      </c>
      <c r="D321" s="1" t="s">
        <v>19</v>
      </c>
      <c r="E321" s="1">
        <v>888</v>
      </c>
      <c r="F321" s="2">
        <v>250</v>
      </c>
      <c r="G321" s="3">
        <v>15</v>
      </c>
      <c r="H321" s="3">
        <v>13320</v>
      </c>
      <c r="I321" s="1">
        <v>0</v>
      </c>
      <c r="J321" s="3">
        <v>13320</v>
      </c>
      <c r="K321" s="3">
        <v>8880</v>
      </c>
      <c r="L321" s="3">
        <v>4440</v>
      </c>
      <c r="M321" s="4">
        <v>41791</v>
      </c>
      <c r="N321" s="5">
        <v>6</v>
      </c>
      <c r="O321" s="1" t="s">
        <v>22</v>
      </c>
      <c r="P321" s="5">
        <v>2014</v>
      </c>
    </row>
    <row r="322" spans="1:16" x14ac:dyDescent="0.3">
      <c r="A322" s="1" t="s">
        <v>47</v>
      </c>
      <c r="B322" s="1" t="s">
        <v>26</v>
      </c>
      <c r="C322" s="1" t="s">
        <v>27</v>
      </c>
      <c r="D322" s="1" t="s">
        <v>19</v>
      </c>
      <c r="E322" s="1">
        <v>2151</v>
      </c>
      <c r="F322" s="2">
        <v>250</v>
      </c>
      <c r="G322" s="3">
        <v>300</v>
      </c>
      <c r="H322" s="3">
        <v>645300</v>
      </c>
      <c r="I322" s="1">
        <v>0</v>
      </c>
      <c r="J322" s="3">
        <v>645300</v>
      </c>
      <c r="K322" s="3">
        <v>537750</v>
      </c>
      <c r="L322" s="3">
        <v>107550</v>
      </c>
      <c r="M322" s="4">
        <v>41883</v>
      </c>
      <c r="N322" s="5">
        <v>9</v>
      </c>
      <c r="O322" s="1" t="s">
        <v>28</v>
      </c>
      <c r="P322" s="5">
        <v>2014</v>
      </c>
    </row>
    <row r="323" spans="1:16" x14ac:dyDescent="0.3">
      <c r="A323" s="1" t="s">
        <v>45</v>
      </c>
      <c r="B323" s="1" t="s">
        <v>36</v>
      </c>
      <c r="C323" s="1" t="s">
        <v>29</v>
      </c>
      <c r="D323" s="1" t="s">
        <v>19</v>
      </c>
      <c r="E323" s="1">
        <v>1953</v>
      </c>
      <c r="F323" s="2">
        <v>260</v>
      </c>
      <c r="G323" s="3">
        <v>12</v>
      </c>
      <c r="H323" s="3">
        <v>23436</v>
      </c>
      <c r="I323" s="1">
        <v>0</v>
      </c>
      <c r="J323" s="3">
        <v>23436</v>
      </c>
      <c r="K323" s="3">
        <v>5859</v>
      </c>
      <c r="L323" s="3">
        <v>17577</v>
      </c>
      <c r="M323" s="4">
        <v>41730</v>
      </c>
      <c r="N323" s="5">
        <v>4</v>
      </c>
      <c r="O323" s="1" t="s">
        <v>35</v>
      </c>
      <c r="P323" s="5">
        <v>2014</v>
      </c>
    </row>
    <row r="324" spans="1:16" x14ac:dyDescent="0.3">
      <c r="A324" s="1" t="s">
        <v>46</v>
      </c>
      <c r="B324" s="1" t="s">
        <v>17</v>
      </c>
      <c r="C324" s="1" t="s">
        <v>29</v>
      </c>
      <c r="D324" s="1" t="s">
        <v>19</v>
      </c>
      <c r="E324" s="1">
        <v>4219.5</v>
      </c>
      <c r="F324" s="2">
        <v>260</v>
      </c>
      <c r="G324" s="3">
        <v>125</v>
      </c>
      <c r="H324" s="3">
        <v>527437.5</v>
      </c>
      <c r="I324" s="1">
        <v>0</v>
      </c>
      <c r="J324" s="3">
        <v>527437.5</v>
      </c>
      <c r="K324" s="3">
        <v>506340</v>
      </c>
      <c r="L324" s="3">
        <v>21097.5</v>
      </c>
      <c r="M324" s="4">
        <v>41730</v>
      </c>
      <c r="N324" s="5">
        <v>4</v>
      </c>
      <c r="O324" s="1" t="s">
        <v>35</v>
      </c>
      <c r="P324" s="5">
        <v>2014</v>
      </c>
    </row>
    <row r="325" spans="1:16" x14ac:dyDescent="0.3">
      <c r="A325" s="1" t="s">
        <v>45</v>
      </c>
      <c r="B325" s="1" t="s">
        <v>36</v>
      </c>
      <c r="C325" s="1" t="s">
        <v>29</v>
      </c>
      <c r="D325" s="1" t="s">
        <v>19</v>
      </c>
      <c r="E325" s="1">
        <v>2141</v>
      </c>
      <c r="F325" s="2">
        <v>260</v>
      </c>
      <c r="G325" s="3">
        <v>12</v>
      </c>
      <c r="H325" s="3">
        <v>25692</v>
      </c>
      <c r="I325" s="1">
        <v>0</v>
      </c>
      <c r="J325" s="3">
        <v>25692</v>
      </c>
      <c r="K325" s="3">
        <v>6423</v>
      </c>
      <c r="L325" s="3">
        <v>19269</v>
      </c>
      <c r="M325" s="4">
        <v>41852</v>
      </c>
      <c r="N325" s="5">
        <v>8</v>
      </c>
      <c r="O325" s="1" t="s">
        <v>38</v>
      </c>
      <c r="P325" s="5">
        <v>2014</v>
      </c>
    </row>
    <row r="326" spans="1:16" x14ac:dyDescent="0.3">
      <c r="A326" s="1" t="s">
        <v>44</v>
      </c>
      <c r="B326" s="1" t="s">
        <v>36</v>
      </c>
      <c r="C326" s="1" t="s">
        <v>29</v>
      </c>
      <c r="D326" s="1" t="s">
        <v>19</v>
      </c>
      <c r="E326" s="1">
        <v>615</v>
      </c>
      <c r="F326" s="2">
        <v>260</v>
      </c>
      <c r="G326" s="3">
        <v>15</v>
      </c>
      <c r="H326" s="3">
        <v>9225</v>
      </c>
      <c r="I326" s="1">
        <v>0</v>
      </c>
      <c r="J326" s="3">
        <v>9225</v>
      </c>
      <c r="K326" s="3">
        <v>6150</v>
      </c>
      <c r="L326" s="3">
        <v>3075</v>
      </c>
      <c r="M326" s="4">
        <v>41974</v>
      </c>
      <c r="N326" s="5">
        <v>12</v>
      </c>
      <c r="O326" s="1" t="s">
        <v>20</v>
      </c>
      <c r="P326" s="5">
        <v>2014</v>
      </c>
    </row>
    <row r="327" spans="1:16" x14ac:dyDescent="0.3">
      <c r="A327" s="1" t="s">
        <v>45</v>
      </c>
      <c r="B327" s="1" t="s">
        <v>36</v>
      </c>
      <c r="C327" s="1" t="s">
        <v>18</v>
      </c>
      <c r="D327" s="1" t="s">
        <v>32</v>
      </c>
      <c r="E327" s="1">
        <v>1858</v>
      </c>
      <c r="F327" s="2">
        <v>3</v>
      </c>
      <c r="G327" s="3">
        <v>12</v>
      </c>
      <c r="H327" s="3">
        <v>22296</v>
      </c>
      <c r="I327" s="1">
        <v>222.96</v>
      </c>
      <c r="J327" s="3">
        <v>22073.040000000001</v>
      </c>
      <c r="K327" s="3">
        <v>5574</v>
      </c>
      <c r="L327" s="3">
        <v>16499.04</v>
      </c>
      <c r="M327" s="4">
        <v>41671</v>
      </c>
      <c r="N327" s="5">
        <v>2</v>
      </c>
      <c r="O327" s="1" t="s">
        <v>30</v>
      </c>
      <c r="P327" s="5">
        <v>2014</v>
      </c>
    </row>
    <row r="328" spans="1:16" x14ac:dyDescent="0.3">
      <c r="A328" s="1" t="s">
        <v>45</v>
      </c>
      <c r="B328" s="1" t="s">
        <v>23</v>
      </c>
      <c r="C328" s="1" t="s">
        <v>18</v>
      </c>
      <c r="D328" s="1" t="s">
        <v>32</v>
      </c>
      <c r="E328" s="1">
        <v>1445</v>
      </c>
      <c r="F328" s="2">
        <v>3</v>
      </c>
      <c r="G328" s="3">
        <v>12</v>
      </c>
      <c r="H328" s="3">
        <v>17340</v>
      </c>
      <c r="I328" s="1">
        <v>173.4</v>
      </c>
      <c r="J328" s="3">
        <v>17166.599999999999</v>
      </c>
      <c r="K328" s="3">
        <v>4335</v>
      </c>
      <c r="L328" s="3">
        <v>12831.6</v>
      </c>
      <c r="M328" s="4">
        <v>41883</v>
      </c>
      <c r="N328" s="5">
        <v>9</v>
      </c>
      <c r="O328" s="1" t="s">
        <v>28</v>
      </c>
      <c r="P328" s="5">
        <v>2014</v>
      </c>
    </row>
    <row r="329" spans="1:16" x14ac:dyDescent="0.3">
      <c r="A329" s="1" t="s">
        <v>46</v>
      </c>
      <c r="B329" s="1" t="s">
        <v>36</v>
      </c>
      <c r="C329" s="1" t="s">
        <v>18</v>
      </c>
      <c r="D329" s="1" t="s">
        <v>32</v>
      </c>
      <c r="E329" s="1">
        <v>330</v>
      </c>
      <c r="F329" s="2">
        <v>3</v>
      </c>
      <c r="G329" s="3">
        <v>125</v>
      </c>
      <c r="H329" s="3">
        <v>41250</v>
      </c>
      <c r="I329" s="1">
        <v>412.5</v>
      </c>
      <c r="J329" s="3">
        <v>40837.5</v>
      </c>
      <c r="K329" s="3">
        <v>39600</v>
      </c>
      <c r="L329" s="3">
        <v>1237.5</v>
      </c>
      <c r="M329" s="4">
        <v>41518</v>
      </c>
      <c r="N329" s="5">
        <v>9</v>
      </c>
      <c r="O329" s="1" t="s">
        <v>28</v>
      </c>
      <c r="P329" s="5">
        <v>2013</v>
      </c>
    </row>
    <row r="330" spans="1:16" x14ac:dyDescent="0.3">
      <c r="A330" s="1" t="s">
        <v>45</v>
      </c>
      <c r="B330" s="1" t="s">
        <v>26</v>
      </c>
      <c r="C330" s="1" t="s">
        <v>18</v>
      </c>
      <c r="D330" s="1" t="s">
        <v>32</v>
      </c>
      <c r="E330" s="1">
        <v>2671</v>
      </c>
      <c r="F330" s="2">
        <v>3</v>
      </c>
      <c r="G330" s="3">
        <v>12</v>
      </c>
      <c r="H330" s="3">
        <v>32052</v>
      </c>
      <c r="I330" s="1">
        <v>320.52</v>
      </c>
      <c r="J330" s="3">
        <v>31731.48</v>
      </c>
      <c r="K330" s="3">
        <v>8013</v>
      </c>
      <c r="L330" s="3">
        <v>23718.48</v>
      </c>
      <c r="M330" s="4">
        <v>41883</v>
      </c>
      <c r="N330" s="5">
        <v>9</v>
      </c>
      <c r="O330" s="1" t="s">
        <v>28</v>
      </c>
      <c r="P330" s="5">
        <v>2014</v>
      </c>
    </row>
    <row r="331" spans="1:16" x14ac:dyDescent="0.3">
      <c r="A331" s="1" t="s">
        <v>45</v>
      </c>
      <c r="B331" s="1" t="s">
        <v>17</v>
      </c>
      <c r="C331" s="1" t="s">
        <v>18</v>
      </c>
      <c r="D331" s="1" t="s">
        <v>32</v>
      </c>
      <c r="E331" s="1">
        <v>766</v>
      </c>
      <c r="F331" s="2">
        <v>3</v>
      </c>
      <c r="G331" s="3">
        <v>12</v>
      </c>
      <c r="H331" s="3">
        <v>9192</v>
      </c>
      <c r="I331" s="1">
        <v>91.92</v>
      </c>
      <c r="J331" s="3">
        <v>9100.08</v>
      </c>
      <c r="K331" s="3">
        <v>2298</v>
      </c>
      <c r="L331" s="3">
        <v>6802.08</v>
      </c>
      <c r="M331" s="4">
        <v>41548</v>
      </c>
      <c r="N331" s="5">
        <v>10</v>
      </c>
      <c r="O331" s="1" t="s">
        <v>34</v>
      </c>
      <c r="P331" s="5">
        <v>2013</v>
      </c>
    </row>
    <row r="332" spans="1:16" x14ac:dyDescent="0.3">
      <c r="A332" s="1" t="s">
        <v>47</v>
      </c>
      <c r="B332" s="1" t="s">
        <v>31</v>
      </c>
      <c r="C332" s="1" t="s">
        <v>18</v>
      </c>
      <c r="D332" s="1" t="s">
        <v>32</v>
      </c>
      <c r="E332" s="1">
        <v>494</v>
      </c>
      <c r="F332" s="2">
        <v>3</v>
      </c>
      <c r="G332" s="3">
        <v>300</v>
      </c>
      <c r="H332" s="3">
        <v>148200</v>
      </c>
      <c r="I332" s="1">
        <v>1482</v>
      </c>
      <c r="J332" s="3">
        <v>146718</v>
      </c>
      <c r="K332" s="3">
        <v>123500</v>
      </c>
      <c r="L332" s="3">
        <v>23218</v>
      </c>
      <c r="M332" s="4">
        <v>41548</v>
      </c>
      <c r="N332" s="5">
        <v>10</v>
      </c>
      <c r="O332" s="1" t="s">
        <v>34</v>
      </c>
      <c r="P332" s="5">
        <v>2013</v>
      </c>
    </row>
    <row r="333" spans="1:16" x14ac:dyDescent="0.3">
      <c r="A333" s="1" t="s">
        <v>44</v>
      </c>
      <c r="B333" s="1" t="s">
        <v>31</v>
      </c>
      <c r="C333" s="1" t="s">
        <v>37</v>
      </c>
      <c r="D333" s="1" t="s">
        <v>32</v>
      </c>
      <c r="E333" s="1">
        <v>2214</v>
      </c>
      <c r="F333" s="2">
        <v>5</v>
      </c>
      <c r="G333" s="3">
        <v>15</v>
      </c>
      <c r="H333" s="3">
        <v>33210</v>
      </c>
      <c r="I333" s="1">
        <v>332.1</v>
      </c>
      <c r="J333" s="3">
        <v>32877.9</v>
      </c>
      <c r="K333" s="3">
        <v>22140</v>
      </c>
      <c r="L333" s="3">
        <v>10737.9</v>
      </c>
      <c r="M333" s="4">
        <v>41699</v>
      </c>
      <c r="N333" s="5">
        <v>3</v>
      </c>
      <c r="O333" s="1" t="s">
        <v>33</v>
      </c>
      <c r="P333" s="5">
        <v>2014</v>
      </c>
    </row>
    <row r="334" spans="1:16" x14ac:dyDescent="0.3">
      <c r="A334" s="1" t="s">
        <v>47</v>
      </c>
      <c r="B334" s="1" t="s">
        <v>36</v>
      </c>
      <c r="C334" s="1" t="s">
        <v>37</v>
      </c>
      <c r="D334" s="1" t="s">
        <v>32</v>
      </c>
      <c r="E334" s="1">
        <v>2301</v>
      </c>
      <c r="F334" s="2">
        <v>5</v>
      </c>
      <c r="G334" s="3">
        <v>300</v>
      </c>
      <c r="H334" s="3">
        <v>690300</v>
      </c>
      <c r="I334" s="1">
        <v>6903</v>
      </c>
      <c r="J334" s="3">
        <v>683397</v>
      </c>
      <c r="K334" s="3">
        <v>575250</v>
      </c>
      <c r="L334" s="3">
        <v>108147</v>
      </c>
      <c r="M334" s="4">
        <v>41730</v>
      </c>
      <c r="N334" s="5">
        <v>4</v>
      </c>
      <c r="O334" s="1" t="s">
        <v>35</v>
      </c>
      <c r="P334" s="5">
        <v>2014</v>
      </c>
    </row>
    <row r="335" spans="1:16" x14ac:dyDescent="0.3">
      <c r="A335" s="1" t="s">
        <v>47</v>
      </c>
      <c r="B335" s="1" t="s">
        <v>36</v>
      </c>
      <c r="C335" s="1" t="s">
        <v>37</v>
      </c>
      <c r="D335" s="1" t="s">
        <v>32</v>
      </c>
      <c r="E335" s="1">
        <v>2498</v>
      </c>
      <c r="F335" s="2">
        <v>5</v>
      </c>
      <c r="G335" s="3">
        <v>300</v>
      </c>
      <c r="H335" s="3">
        <v>749400</v>
      </c>
      <c r="I335" s="1">
        <v>7494</v>
      </c>
      <c r="J335" s="3">
        <v>741906</v>
      </c>
      <c r="K335" s="3">
        <v>624500</v>
      </c>
      <c r="L335" s="3">
        <v>117406</v>
      </c>
      <c r="M335" s="4">
        <v>41518</v>
      </c>
      <c r="N335" s="5">
        <v>9</v>
      </c>
      <c r="O335" s="1" t="s">
        <v>28</v>
      </c>
      <c r="P335" s="5">
        <v>2013</v>
      </c>
    </row>
    <row r="336" spans="1:16" x14ac:dyDescent="0.3">
      <c r="A336" s="1" t="s">
        <v>46</v>
      </c>
      <c r="B336" s="1" t="s">
        <v>36</v>
      </c>
      <c r="C336" s="1" t="s">
        <v>37</v>
      </c>
      <c r="D336" s="1" t="s">
        <v>32</v>
      </c>
      <c r="E336" s="1">
        <v>663</v>
      </c>
      <c r="F336" s="2">
        <v>5</v>
      </c>
      <c r="G336" s="3">
        <v>125</v>
      </c>
      <c r="H336" s="3">
        <v>82875</v>
      </c>
      <c r="I336" s="1">
        <v>828.75</v>
      </c>
      <c r="J336" s="3">
        <v>82046.25</v>
      </c>
      <c r="K336" s="3">
        <v>79560</v>
      </c>
      <c r="L336" s="3">
        <v>2486.25</v>
      </c>
      <c r="M336" s="4">
        <v>41548</v>
      </c>
      <c r="N336" s="5">
        <v>10</v>
      </c>
      <c r="O336" s="1" t="s">
        <v>34</v>
      </c>
      <c r="P336" s="5">
        <v>2013</v>
      </c>
    </row>
    <row r="337" spans="1:16" x14ac:dyDescent="0.3">
      <c r="A337" s="1" t="s">
        <v>46</v>
      </c>
      <c r="B337" s="1" t="s">
        <v>23</v>
      </c>
      <c r="C337" s="1" t="s">
        <v>25</v>
      </c>
      <c r="D337" s="1" t="s">
        <v>32</v>
      </c>
      <c r="E337" s="1">
        <v>923</v>
      </c>
      <c r="F337" s="2">
        <v>120</v>
      </c>
      <c r="G337" s="3">
        <v>125</v>
      </c>
      <c r="H337" s="3">
        <v>115375</v>
      </c>
      <c r="I337" s="1">
        <v>1153.75</v>
      </c>
      <c r="J337" s="3">
        <v>114221.25</v>
      </c>
      <c r="K337" s="3">
        <v>110760</v>
      </c>
      <c r="L337" s="3">
        <v>3461.25</v>
      </c>
      <c r="M337" s="4">
        <v>41852</v>
      </c>
      <c r="N337" s="5">
        <v>8</v>
      </c>
      <c r="O337" s="1" t="s">
        <v>38</v>
      </c>
      <c r="P337" s="5">
        <v>2014</v>
      </c>
    </row>
    <row r="338" spans="1:16" x14ac:dyDescent="0.3">
      <c r="A338" s="1" t="s">
        <v>46</v>
      </c>
      <c r="B338" s="1" t="s">
        <v>36</v>
      </c>
      <c r="C338" s="1" t="s">
        <v>25</v>
      </c>
      <c r="D338" s="1" t="s">
        <v>32</v>
      </c>
      <c r="E338" s="1">
        <v>663</v>
      </c>
      <c r="F338" s="2">
        <v>120</v>
      </c>
      <c r="G338" s="3">
        <v>125</v>
      </c>
      <c r="H338" s="3">
        <v>82875</v>
      </c>
      <c r="I338" s="1">
        <v>828.75</v>
      </c>
      <c r="J338" s="3">
        <v>82046.25</v>
      </c>
      <c r="K338" s="3">
        <v>79560</v>
      </c>
      <c r="L338" s="3">
        <v>2486.25</v>
      </c>
      <c r="M338" s="4">
        <v>41548</v>
      </c>
      <c r="N338" s="5">
        <v>10</v>
      </c>
      <c r="O338" s="1" t="s">
        <v>34</v>
      </c>
      <c r="P338" s="5">
        <v>2013</v>
      </c>
    </row>
    <row r="339" spans="1:16" x14ac:dyDescent="0.3">
      <c r="A339" s="1" t="s">
        <v>46</v>
      </c>
      <c r="B339" s="1" t="s">
        <v>36</v>
      </c>
      <c r="C339" s="1" t="s">
        <v>27</v>
      </c>
      <c r="D339" s="1" t="s">
        <v>32</v>
      </c>
      <c r="E339" s="1">
        <v>727</v>
      </c>
      <c r="F339" s="2">
        <v>250</v>
      </c>
      <c r="G339" s="3">
        <v>125</v>
      </c>
      <c r="H339" s="3">
        <v>90875</v>
      </c>
      <c r="I339" s="1">
        <v>908.75</v>
      </c>
      <c r="J339" s="3">
        <v>89966.25</v>
      </c>
      <c r="K339" s="3">
        <v>87240</v>
      </c>
      <c r="L339" s="3">
        <v>2726.25</v>
      </c>
      <c r="M339" s="4">
        <v>41791</v>
      </c>
      <c r="N339" s="5">
        <v>6</v>
      </c>
      <c r="O339" s="1" t="s">
        <v>22</v>
      </c>
      <c r="P339" s="5">
        <v>2014</v>
      </c>
    </row>
    <row r="340" spans="1:16" x14ac:dyDescent="0.3">
      <c r="A340" s="1" t="s">
        <v>46</v>
      </c>
      <c r="B340" s="1" t="s">
        <v>26</v>
      </c>
      <c r="C340" s="1" t="s">
        <v>27</v>
      </c>
      <c r="D340" s="1" t="s">
        <v>32</v>
      </c>
      <c r="E340" s="1">
        <v>787</v>
      </c>
      <c r="F340" s="2">
        <v>250</v>
      </c>
      <c r="G340" s="3">
        <v>125</v>
      </c>
      <c r="H340" s="3">
        <v>98375</v>
      </c>
      <c r="I340" s="1">
        <v>983.75</v>
      </c>
      <c r="J340" s="3">
        <v>97391.25</v>
      </c>
      <c r="K340" s="3">
        <v>94440</v>
      </c>
      <c r="L340" s="3">
        <v>2951.25</v>
      </c>
      <c r="M340" s="4">
        <v>41791</v>
      </c>
      <c r="N340" s="5">
        <v>6</v>
      </c>
      <c r="O340" s="1" t="s">
        <v>22</v>
      </c>
      <c r="P340" s="5">
        <v>2014</v>
      </c>
    </row>
    <row r="341" spans="1:16" x14ac:dyDescent="0.3">
      <c r="A341" s="1" t="s">
        <v>47</v>
      </c>
      <c r="B341" s="1" t="s">
        <v>17</v>
      </c>
      <c r="C341" s="1" t="s">
        <v>27</v>
      </c>
      <c r="D341" s="1" t="s">
        <v>32</v>
      </c>
      <c r="E341" s="1">
        <v>986</v>
      </c>
      <c r="F341" s="2">
        <v>250</v>
      </c>
      <c r="G341" s="3">
        <v>300</v>
      </c>
      <c r="H341" s="3">
        <v>295800</v>
      </c>
      <c r="I341" s="1">
        <v>2958</v>
      </c>
      <c r="J341" s="3">
        <v>292842</v>
      </c>
      <c r="K341" s="3">
        <v>246500</v>
      </c>
      <c r="L341" s="3">
        <v>46342</v>
      </c>
      <c r="M341" s="4">
        <v>41883</v>
      </c>
      <c r="N341" s="5">
        <v>9</v>
      </c>
      <c r="O341" s="1" t="s">
        <v>28</v>
      </c>
      <c r="P341" s="5">
        <v>2014</v>
      </c>
    </row>
    <row r="342" spans="1:16" x14ac:dyDescent="0.3">
      <c r="A342" s="1" t="s">
        <v>47</v>
      </c>
      <c r="B342" s="1" t="s">
        <v>31</v>
      </c>
      <c r="C342" s="1" t="s">
        <v>27</v>
      </c>
      <c r="D342" s="1" t="s">
        <v>32</v>
      </c>
      <c r="E342" s="1">
        <v>494</v>
      </c>
      <c r="F342" s="2">
        <v>250</v>
      </c>
      <c r="G342" s="3">
        <v>300</v>
      </c>
      <c r="H342" s="3">
        <v>148200</v>
      </c>
      <c r="I342" s="1">
        <v>1482</v>
      </c>
      <c r="J342" s="3">
        <v>146718</v>
      </c>
      <c r="K342" s="3">
        <v>123500</v>
      </c>
      <c r="L342" s="3">
        <v>23218</v>
      </c>
      <c r="M342" s="4">
        <v>41548</v>
      </c>
      <c r="N342" s="5">
        <v>10</v>
      </c>
      <c r="O342" s="1" t="s">
        <v>34</v>
      </c>
      <c r="P342" s="5">
        <v>2013</v>
      </c>
    </row>
    <row r="343" spans="1:16" x14ac:dyDescent="0.3">
      <c r="A343" s="1" t="s">
        <v>46</v>
      </c>
      <c r="B343" s="1" t="s">
        <v>26</v>
      </c>
      <c r="C343" s="1" t="s">
        <v>27</v>
      </c>
      <c r="D343" s="1" t="s">
        <v>32</v>
      </c>
      <c r="E343" s="1">
        <v>1744</v>
      </c>
      <c r="F343" s="2">
        <v>250</v>
      </c>
      <c r="G343" s="3">
        <v>125</v>
      </c>
      <c r="H343" s="3">
        <v>218000</v>
      </c>
      <c r="I343" s="1">
        <v>2180</v>
      </c>
      <c r="J343" s="3">
        <v>215820</v>
      </c>
      <c r="K343" s="3">
        <v>209280</v>
      </c>
      <c r="L343" s="3">
        <v>6540</v>
      </c>
      <c r="M343" s="4">
        <v>41944</v>
      </c>
      <c r="N343" s="5">
        <v>11</v>
      </c>
      <c r="O343" s="1" t="s">
        <v>24</v>
      </c>
      <c r="P343" s="5">
        <v>2014</v>
      </c>
    </row>
    <row r="344" spans="1:16" x14ac:dyDescent="0.3">
      <c r="A344" s="1" t="s">
        <v>45</v>
      </c>
      <c r="B344" s="1" t="s">
        <v>36</v>
      </c>
      <c r="C344" s="1" t="s">
        <v>29</v>
      </c>
      <c r="D344" s="1" t="s">
        <v>32</v>
      </c>
      <c r="E344" s="1">
        <v>1989</v>
      </c>
      <c r="F344" s="2">
        <v>260</v>
      </c>
      <c r="G344" s="3">
        <v>12</v>
      </c>
      <c r="H344" s="3">
        <v>23868</v>
      </c>
      <c r="I344" s="1">
        <v>238.68</v>
      </c>
      <c r="J344" s="3">
        <v>23629.32</v>
      </c>
      <c r="K344" s="3">
        <v>5967</v>
      </c>
      <c r="L344" s="3">
        <v>17662.32</v>
      </c>
      <c r="M344" s="4">
        <v>41518</v>
      </c>
      <c r="N344" s="5">
        <v>9</v>
      </c>
      <c r="O344" s="1" t="s">
        <v>28</v>
      </c>
      <c r="P344" s="5">
        <v>2013</v>
      </c>
    </row>
    <row r="345" spans="1:16" x14ac:dyDescent="0.3">
      <c r="A345" s="1" t="s">
        <v>44</v>
      </c>
      <c r="B345" s="1" t="s">
        <v>26</v>
      </c>
      <c r="C345" s="1" t="s">
        <v>29</v>
      </c>
      <c r="D345" s="1" t="s">
        <v>32</v>
      </c>
      <c r="E345" s="1">
        <v>321</v>
      </c>
      <c r="F345" s="2">
        <v>260</v>
      </c>
      <c r="G345" s="3">
        <v>15</v>
      </c>
      <c r="H345" s="3">
        <v>4815</v>
      </c>
      <c r="I345" s="1">
        <v>48.15</v>
      </c>
      <c r="J345" s="3">
        <v>4766.8500000000004</v>
      </c>
      <c r="K345" s="3">
        <v>3210</v>
      </c>
      <c r="L345" s="3">
        <v>1556.85</v>
      </c>
      <c r="M345" s="4">
        <v>41579</v>
      </c>
      <c r="N345" s="5">
        <v>11</v>
      </c>
      <c r="O345" s="1" t="s">
        <v>24</v>
      </c>
      <c r="P345" s="5">
        <v>2013</v>
      </c>
    </row>
    <row r="346" spans="1:16" x14ac:dyDescent="0.3">
      <c r="A346" s="1" t="s">
        <v>46</v>
      </c>
      <c r="B346" s="1" t="s">
        <v>23</v>
      </c>
      <c r="C346" s="1" t="s">
        <v>18</v>
      </c>
      <c r="D346" s="1" t="s">
        <v>32</v>
      </c>
      <c r="E346" s="1">
        <v>742.5</v>
      </c>
      <c r="F346" s="2">
        <v>3</v>
      </c>
      <c r="G346" s="3">
        <v>125</v>
      </c>
      <c r="H346" s="3">
        <v>92812.5</v>
      </c>
      <c r="I346" s="1">
        <v>1856.25</v>
      </c>
      <c r="J346" s="3">
        <v>90956.25</v>
      </c>
      <c r="K346" s="3">
        <v>89100</v>
      </c>
      <c r="L346" s="3">
        <v>1856.25</v>
      </c>
      <c r="M346" s="4">
        <v>41730</v>
      </c>
      <c r="N346" s="5">
        <v>4</v>
      </c>
      <c r="O346" s="1" t="s">
        <v>35</v>
      </c>
      <c r="P346" s="5">
        <v>2014</v>
      </c>
    </row>
    <row r="347" spans="1:16" x14ac:dyDescent="0.3">
      <c r="A347" s="1" t="s">
        <v>45</v>
      </c>
      <c r="B347" s="1" t="s">
        <v>23</v>
      </c>
      <c r="C347" s="1" t="s">
        <v>18</v>
      </c>
      <c r="D347" s="1" t="s">
        <v>32</v>
      </c>
      <c r="E347" s="1">
        <v>1295</v>
      </c>
      <c r="F347" s="2">
        <v>3</v>
      </c>
      <c r="G347" s="3">
        <v>12</v>
      </c>
      <c r="H347" s="3">
        <v>15540</v>
      </c>
      <c r="I347" s="1">
        <v>310.8</v>
      </c>
      <c r="J347" s="3">
        <v>15229.2</v>
      </c>
      <c r="K347" s="3">
        <v>3885</v>
      </c>
      <c r="L347" s="3">
        <v>11344.2</v>
      </c>
      <c r="M347" s="4">
        <v>41913</v>
      </c>
      <c r="N347" s="5">
        <v>10</v>
      </c>
      <c r="O347" s="1" t="s">
        <v>34</v>
      </c>
      <c r="P347" s="5">
        <v>2014</v>
      </c>
    </row>
    <row r="348" spans="1:16" x14ac:dyDescent="0.3">
      <c r="A348" s="1" t="s">
        <v>47</v>
      </c>
      <c r="B348" s="1" t="s">
        <v>17</v>
      </c>
      <c r="C348" s="1" t="s">
        <v>18</v>
      </c>
      <c r="D348" s="1" t="s">
        <v>32</v>
      </c>
      <c r="E348" s="1">
        <v>214</v>
      </c>
      <c r="F348" s="2">
        <v>3</v>
      </c>
      <c r="G348" s="3">
        <v>300</v>
      </c>
      <c r="H348" s="3">
        <v>64200</v>
      </c>
      <c r="I348" s="1">
        <v>1284</v>
      </c>
      <c r="J348" s="3">
        <v>62916</v>
      </c>
      <c r="K348" s="3">
        <v>53500</v>
      </c>
      <c r="L348" s="3">
        <v>9416</v>
      </c>
      <c r="M348" s="4">
        <v>41548</v>
      </c>
      <c r="N348" s="5">
        <v>10</v>
      </c>
      <c r="O348" s="1" t="s">
        <v>34</v>
      </c>
      <c r="P348" s="5">
        <v>2013</v>
      </c>
    </row>
    <row r="349" spans="1:16" x14ac:dyDescent="0.3">
      <c r="A349" s="1" t="s">
        <v>45</v>
      </c>
      <c r="B349" s="1" t="s">
        <v>36</v>
      </c>
      <c r="C349" s="1" t="s">
        <v>37</v>
      </c>
      <c r="D349" s="1" t="s">
        <v>32</v>
      </c>
      <c r="E349" s="1">
        <v>1142</v>
      </c>
      <c r="F349" s="2">
        <v>5</v>
      </c>
      <c r="G349" s="3">
        <v>12</v>
      </c>
      <c r="H349" s="3">
        <v>13704</v>
      </c>
      <c r="I349" s="1">
        <v>274.08</v>
      </c>
      <c r="J349" s="3">
        <v>13429.92</v>
      </c>
      <c r="K349" s="3">
        <v>3426</v>
      </c>
      <c r="L349" s="3">
        <v>10003.92</v>
      </c>
      <c r="M349" s="4">
        <v>41791</v>
      </c>
      <c r="N349" s="5">
        <v>6</v>
      </c>
      <c r="O349" s="1" t="s">
        <v>22</v>
      </c>
      <c r="P349" s="5">
        <v>2014</v>
      </c>
    </row>
    <row r="350" spans="1:16" x14ac:dyDescent="0.3">
      <c r="A350" s="1" t="s">
        <v>45</v>
      </c>
      <c r="B350" s="1" t="s">
        <v>31</v>
      </c>
      <c r="C350" s="1" t="s">
        <v>37</v>
      </c>
      <c r="D350" s="1" t="s">
        <v>32</v>
      </c>
      <c r="E350" s="1">
        <v>690</v>
      </c>
      <c r="F350" s="2">
        <v>5</v>
      </c>
      <c r="G350" s="3">
        <v>12</v>
      </c>
      <c r="H350" s="3">
        <v>8280</v>
      </c>
      <c r="I350" s="1">
        <v>165.6</v>
      </c>
      <c r="J350" s="3">
        <v>8114.4</v>
      </c>
      <c r="K350" s="3">
        <v>2070</v>
      </c>
      <c r="L350" s="3">
        <v>6044.4</v>
      </c>
      <c r="M350" s="4">
        <v>41944</v>
      </c>
      <c r="N350" s="5">
        <v>11</v>
      </c>
      <c r="O350" s="1" t="s">
        <v>24</v>
      </c>
      <c r="P350" s="5">
        <v>2014</v>
      </c>
    </row>
    <row r="351" spans="1:16" x14ac:dyDescent="0.3">
      <c r="A351" s="1" t="s">
        <v>46</v>
      </c>
      <c r="B351" s="1" t="s">
        <v>31</v>
      </c>
      <c r="C351" s="1" t="s">
        <v>37</v>
      </c>
      <c r="D351" s="1" t="s">
        <v>32</v>
      </c>
      <c r="E351" s="1">
        <v>1660</v>
      </c>
      <c r="F351" s="2">
        <v>5</v>
      </c>
      <c r="G351" s="3">
        <v>125</v>
      </c>
      <c r="H351" s="3">
        <v>207500</v>
      </c>
      <c r="I351" s="1">
        <v>4150</v>
      </c>
      <c r="J351" s="3">
        <v>203350</v>
      </c>
      <c r="K351" s="3">
        <v>199200</v>
      </c>
      <c r="L351" s="3">
        <v>4150</v>
      </c>
      <c r="M351" s="4">
        <v>41579</v>
      </c>
      <c r="N351" s="5">
        <v>11</v>
      </c>
      <c r="O351" s="1" t="s">
        <v>24</v>
      </c>
      <c r="P351" s="5">
        <v>2013</v>
      </c>
    </row>
    <row r="352" spans="1:16" x14ac:dyDescent="0.3">
      <c r="A352" s="1" t="s">
        <v>46</v>
      </c>
      <c r="B352" s="1" t="s">
        <v>17</v>
      </c>
      <c r="C352" s="1" t="s">
        <v>25</v>
      </c>
      <c r="D352" s="1" t="s">
        <v>32</v>
      </c>
      <c r="E352" s="1">
        <v>809</v>
      </c>
      <c r="F352" s="2">
        <v>120</v>
      </c>
      <c r="G352" s="3">
        <v>125</v>
      </c>
      <c r="H352" s="3">
        <v>101125</v>
      </c>
      <c r="I352" s="1">
        <v>2022.5</v>
      </c>
      <c r="J352" s="3">
        <v>99102.5</v>
      </c>
      <c r="K352" s="3">
        <v>97080</v>
      </c>
      <c r="L352" s="3">
        <v>2022.5</v>
      </c>
      <c r="M352" s="4">
        <v>41548</v>
      </c>
      <c r="N352" s="5">
        <v>10</v>
      </c>
      <c r="O352" s="1" t="s">
        <v>34</v>
      </c>
      <c r="P352" s="5">
        <v>2013</v>
      </c>
    </row>
    <row r="353" spans="1:16" x14ac:dyDescent="0.3">
      <c r="A353" s="1" t="s">
        <v>46</v>
      </c>
      <c r="B353" s="1" t="s">
        <v>31</v>
      </c>
      <c r="C353" s="1" t="s">
        <v>25</v>
      </c>
      <c r="D353" s="1" t="s">
        <v>32</v>
      </c>
      <c r="E353" s="1">
        <v>2145</v>
      </c>
      <c r="F353" s="2">
        <v>120</v>
      </c>
      <c r="G353" s="3">
        <v>125</v>
      </c>
      <c r="H353" s="3">
        <v>268125</v>
      </c>
      <c r="I353" s="1">
        <v>5362.5</v>
      </c>
      <c r="J353" s="3">
        <v>262762.5</v>
      </c>
      <c r="K353" s="3">
        <v>257400</v>
      </c>
      <c r="L353" s="3">
        <v>5362.5</v>
      </c>
      <c r="M353" s="4">
        <v>41548</v>
      </c>
      <c r="N353" s="5">
        <v>10</v>
      </c>
      <c r="O353" s="1" t="s">
        <v>34</v>
      </c>
      <c r="P353" s="5">
        <v>2013</v>
      </c>
    </row>
    <row r="354" spans="1:16" x14ac:dyDescent="0.3">
      <c r="A354" s="1" t="s">
        <v>45</v>
      </c>
      <c r="B354" s="1" t="s">
        <v>26</v>
      </c>
      <c r="C354" s="1" t="s">
        <v>25</v>
      </c>
      <c r="D354" s="1" t="s">
        <v>32</v>
      </c>
      <c r="E354" s="1">
        <v>1055</v>
      </c>
      <c r="F354" s="2">
        <v>120</v>
      </c>
      <c r="G354" s="3">
        <v>12</v>
      </c>
      <c r="H354" s="3">
        <v>12660</v>
      </c>
      <c r="I354" s="1">
        <v>253.2</v>
      </c>
      <c r="J354" s="3">
        <v>12406.8</v>
      </c>
      <c r="K354" s="3">
        <v>3165</v>
      </c>
      <c r="L354" s="3">
        <v>9241.7999999999993</v>
      </c>
      <c r="M354" s="4">
        <v>41974</v>
      </c>
      <c r="N354" s="5">
        <v>12</v>
      </c>
      <c r="O354" s="1" t="s">
        <v>20</v>
      </c>
      <c r="P354" s="5">
        <v>2014</v>
      </c>
    </row>
    <row r="355" spans="1:16" x14ac:dyDescent="0.3">
      <c r="A355" s="1" t="s">
        <v>45</v>
      </c>
      <c r="B355" s="1" t="s">
        <v>31</v>
      </c>
      <c r="C355" s="1" t="s">
        <v>25</v>
      </c>
      <c r="D355" s="1" t="s">
        <v>32</v>
      </c>
      <c r="E355" s="1">
        <v>1084</v>
      </c>
      <c r="F355" s="2">
        <v>120</v>
      </c>
      <c r="G355" s="3">
        <v>12</v>
      </c>
      <c r="H355" s="3">
        <v>13008</v>
      </c>
      <c r="I355" s="1">
        <v>260.16000000000003</v>
      </c>
      <c r="J355" s="3">
        <v>12747.84</v>
      </c>
      <c r="K355" s="3">
        <v>3252</v>
      </c>
      <c r="L355" s="3">
        <v>9495.84</v>
      </c>
      <c r="M355" s="4">
        <v>41974</v>
      </c>
      <c r="N355" s="5">
        <v>12</v>
      </c>
      <c r="O355" s="1" t="s">
        <v>20</v>
      </c>
      <c r="P355" s="5">
        <v>2014</v>
      </c>
    </row>
    <row r="356" spans="1:16" x14ac:dyDescent="0.3">
      <c r="A356" s="1" t="s">
        <v>46</v>
      </c>
      <c r="B356" s="1" t="s">
        <v>31</v>
      </c>
      <c r="C356" s="1" t="s">
        <v>27</v>
      </c>
      <c r="D356" s="1" t="s">
        <v>32</v>
      </c>
      <c r="E356" s="1">
        <v>662</v>
      </c>
      <c r="F356" s="2">
        <v>250</v>
      </c>
      <c r="G356" s="3">
        <v>125</v>
      </c>
      <c r="H356" s="3">
        <v>82750</v>
      </c>
      <c r="I356" s="1">
        <v>1655</v>
      </c>
      <c r="J356" s="3">
        <v>81095</v>
      </c>
      <c r="K356" s="3">
        <v>79440</v>
      </c>
      <c r="L356" s="3">
        <v>1655</v>
      </c>
      <c r="M356" s="4">
        <v>41791</v>
      </c>
      <c r="N356" s="5">
        <v>6</v>
      </c>
      <c r="O356" s="1" t="s">
        <v>22</v>
      </c>
      <c r="P356" s="5">
        <v>2014</v>
      </c>
    </row>
    <row r="357" spans="1:16" x14ac:dyDescent="0.3">
      <c r="A357" s="1" t="s">
        <v>47</v>
      </c>
      <c r="B357" s="1" t="s">
        <v>17</v>
      </c>
      <c r="C357" s="1" t="s">
        <v>27</v>
      </c>
      <c r="D357" s="1" t="s">
        <v>32</v>
      </c>
      <c r="E357" s="1">
        <v>214</v>
      </c>
      <c r="F357" s="2">
        <v>250</v>
      </c>
      <c r="G357" s="3">
        <v>300</v>
      </c>
      <c r="H357" s="3">
        <v>64200</v>
      </c>
      <c r="I357" s="1">
        <v>1284</v>
      </c>
      <c r="J357" s="3">
        <v>62916</v>
      </c>
      <c r="K357" s="3">
        <v>53500</v>
      </c>
      <c r="L357" s="3">
        <v>9416</v>
      </c>
      <c r="M357" s="4">
        <v>41548</v>
      </c>
      <c r="N357" s="5">
        <v>10</v>
      </c>
      <c r="O357" s="1" t="s">
        <v>34</v>
      </c>
      <c r="P357" s="5">
        <v>2013</v>
      </c>
    </row>
    <row r="358" spans="1:16" x14ac:dyDescent="0.3">
      <c r="A358" s="1" t="s">
        <v>46</v>
      </c>
      <c r="B358" s="1" t="s">
        <v>23</v>
      </c>
      <c r="C358" s="1" t="s">
        <v>27</v>
      </c>
      <c r="D358" s="1" t="s">
        <v>32</v>
      </c>
      <c r="E358" s="1">
        <v>2729</v>
      </c>
      <c r="F358" s="2">
        <v>250</v>
      </c>
      <c r="G358" s="3">
        <v>125</v>
      </c>
      <c r="H358" s="3">
        <v>341125</v>
      </c>
      <c r="I358" s="1">
        <v>6822.5</v>
      </c>
      <c r="J358" s="3">
        <v>334302.5</v>
      </c>
      <c r="K358" s="3">
        <v>327480</v>
      </c>
      <c r="L358" s="3">
        <v>6822.5</v>
      </c>
      <c r="M358" s="4">
        <v>41974</v>
      </c>
      <c r="N358" s="5">
        <v>12</v>
      </c>
      <c r="O358" s="1" t="s">
        <v>20</v>
      </c>
      <c r="P358" s="5">
        <v>2014</v>
      </c>
    </row>
    <row r="359" spans="1:16" x14ac:dyDescent="0.3">
      <c r="A359" s="1" t="s">
        <v>47</v>
      </c>
      <c r="B359" s="1" t="s">
        <v>17</v>
      </c>
      <c r="C359" s="1" t="s">
        <v>29</v>
      </c>
      <c r="D359" s="1" t="s">
        <v>32</v>
      </c>
      <c r="E359" s="1">
        <v>259</v>
      </c>
      <c r="F359" s="2">
        <v>260</v>
      </c>
      <c r="G359" s="3">
        <v>300</v>
      </c>
      <c r="H359" s="3">
        <v>77700</v>
      </c>
      <c r="I359" s="1">
        <v>1554</v>
      </c>
      <c r="J359" s="3">
        <v>76146</v>
      </c>
      <c r="K359" s="3">
        <v>64750</v>
      </c>
      <c r="L359" s="3">
        <v>11396</v>
      </c>
      <c r="M359" s="4">
        <v>41699</v>
      </c>
      <c r="N359" s="5">
        <v>3</v>
      </c>
      <c r="O359" s="1" t="s">
        <v>33</v>
      </c>
      <c r="P359" s="5">
        <v>2014</v>
      </c>
    </row>
    <row r="360" spans="1:16" x14ac:dyDescent="0.3">
      <c r="A360" s="1" t="s">
        <v>47</v>
      </c>
      <c r="B360" s="1" t="s">
        <v>31</v>
      </c>
      <c r="C360" s="1" t="s">
        <v>29</v>
      </c>
      <c r="D360" s="1" t="s">
        <v>32</v>
      </c>
      <c r="E360" s="1">
        <v>1101</v>
      </c>
      <c r="F360" s="2">
        <v>260</v>
      </c>
      <c r="G360" s="3">
        <v>300</v>
      </c>
      <c r="H360" s="3">
        <v>330300</v>
      </c>
      <c r="I360" s="1">
        <v>6606</v>
      </c>
      <c r="J360" s="3">
        <v>323694</v>
      </c>
      <c r="K360" s="3">
        <v>275250</v>
      </c>
      <c r="L360" s="3">
        <v>48444</v>
      </c>
      <c r="M360" s="4">
        <v>41699</v>
      </c>
      <c r="N360" s="5">
        <v>3</v>
      </c>
      <c r="O360" s="1" t="s">
        <v>33</v>
      </c>
      <c r="P360" s="5">
        <v>2014</v>
      </c>
    </row>
    <row r="361" spans="1:16" x14ac:dyDescent="0.3">
      <c r="A361" s="1" t="s">
        <v>46</v>
      </c>
      <c r="B361" s="1" t="s">
        <v>17</v>
      </c>
      <c r="C361" s="1" t="s">
        <v>29</v>
      </c>
      <c r="D361" s="1" t="s">
        <v>32</v>
      </c>
      <c r="E361" s="1">
        <v>2276</v>
      </c>
      <c r="F361" s="2">
        <v>260</v>
      </c>
      <c r="G361" s="3">
        <v>125</v>
      </c>
      <c r="H361" s="3">
        <v>284500</v>
      </c>
      <c r="I361" s="1">
        <v>5690</v>
      </c>
      <c r="J361" s="3">
        <v>278810</v>
      </c>
      <c r="K361" s="3">
        <v>273120</v>
      </c>
      <c r="L361" s="3">
        <v>5690</v>
      </c>
      <c r="M361" s="4">
        <v>41760</v>
      </c>
      <c r="N361" s="5">
        <v>5</v>
      </c>
      <c r="O361" s="1" t="s">
        <v>42</v>
      </c>
      <c r="P361" s="5">
        <v>2014</v>
      </c>
    </row>
    <row r="362" spans="1:16" x14ac:dyDescent="0.3">
      <c r="A362" s="1" t="s">
        <v>47</v>
      </c>
      <c r="B362" s="1" t="s">
        <v>23</v>
      </c>
      <c r="C362" s="1" t="s">
        <v>29</v>
      </c>
      <c r="D362" s="1" t="s">
        <v>32</v>
      </c>
      <c r="E362" s="1">
        <v>1916</v>
      </c>
      <c r="F362" s="2">
        <v>260</v>
      </c>
      <c r="G362" s="3">
        <v>300</v>
      </c>
      <c r="H362" s="3">
        <v>574800</v>
      </c>
      <c r="I362" s="1">
        <v>11496</v>
      </c>
      <c r="J362" s="3">
        <v>563304</v>
      </c>
      <c r="K362" s="3">
        <v>479000</v>
      </c>
      <c r="L362" s="3">
        <v>84304</v>
      </c>
      <c r="M362" s="4">
        <v>41974</v>
      </c>
      <c r="N362" s="5">
        <v>12</v>
      </c>
      <c r="O362" s="1" t="s">
        <v>20</v>
      </c>
      <c r="P362" s="5">
        <v>2014</v>
      </c>
    </row>
    <row r="363" spans="1:16" x14ac:dyDescent="0.3">
      <c r="A363" s="1" t="s">
        <v>46</v>
      </c>
      <c r="B363" s="1" t="s">
        <v>26</v>
      </c>
      <c r="C363" s="1" t="s">
        <v>18</v>
      </c>
      <c r="D363" s="1" t="s">
        <v>32</v>
      </c>
      <c r="E363" s="1">
        <v>4243.5</v>
      </c>
      <c r="F363" s="2">
        <v>3</v>
      </c>
      <c r="G363" s="3">
        <v>125</v>
      </c>
      <c r="H363" s="3">
        <v>530437.5</v>
      </c>
      <c r="I363" s="1">
        <v>15913.125</v>
      </c>
      <c r="J363" s="3">
        <v>514524.375</v>
      </c>
      <c r="K363" s="3">
        <v>509220</v>
      </c>
      <c r="L363" s="3">
        <v>5304.375</v>
      </c>
      <c r="M363" s="4">
        <v>41730</v>
      </c>
      <c r="N363" s="5">
        <v>4</v>
      </c>
      <c r="O363" s="1" t="s">
        <v>35</v>
      </c>
      <c r="P363" s="5">
        <v>2014</v>
      </c>
    </row>
    <row r="364" spans="1:16" x14ac:dyDescent="0.3">
      <c r="A364" s="1" t="s">
        <v>47</v>
      </c>
      <c r="B364" s="1" t="s">
        <v>17</v>
      </c>
      <c r="C364" s="1" t="s">
        <v>18</v>
      </c>
      <c r="D364" s="1" t="s">
        <v>32</v>
      </c>
      <c r="E364" s="1">
        <v>689</v>
      </c>
      <c r="F364" s="2">
        <v>3</v>
      </c>
      <c r="G364" s="3">
        <v>300</v>
      </c>
      <c r="H364" s="3">
        <v>206700</v>
      </c>
      <c r="I364" s="1">
        <v>6201</v>
      </c>
      <c r="J364" s="3">
        <v>200499</v>
      </c>
      <c r="K364" s="3">
        <v>172250</v>
      </c>
      <c r="L364" s="3">
        <v>28249</v>
      </c>
      <c r="M364" s="4">
        <v>41791</v>
      </c>
      <c r="N364" s="5">
        <v>6</v>
      </c>
      <c r="O364" s="1" t="s">
        <v>22</v>
      </c>
      <c r="P364" s="5">
        <v>2014</v>
      </c>
    </row>
    <row r="365" spans="1:16" x14ac:dyDescent="0.3">
      <c r="A365" s="1" t="s">
        <v>45</v>
      </c>
      <c r="B365" s="1" t="s">
        <v>36</v>
      </c>
      <c r="C365" s="1" t="s">
        <v>18</v>
      </c>
      <c r="D365" s="1" t="s">
        <v>32</v>
      </c>
      <c r="E365" s="1">
        <v>1947</v>
      </c>
      <c r="F365" s="2">
        <v>3</v>
      </c>
      <c r="G365" s="3">
        <v>12</v>
      </c>
      <c r="H365" s="3">
        <v>23364</v>
      </c>
      <c r="I365" s="1">
        <v>700.92</v>
      </c>
      <c r="J365" s="3">
        <v>22663.08</v>
      </c>
      <c r="K365" s="3">
        <v>5841</v>
      </c>
      <c r="L365" s="3">
        <v>16822.080000000002</v>
      </c>
      <c r="M365" s="4">
        <v>41883</v>
      </c>
      <c r="N365" s="5">
        <v>9</v>
      </c>
      <c r="O365" s="1" t="s">
        <v>28</v>
      </c>
      <c r="P365" s="5">
        <v>2014</v>
      </c>
    </row>
    <row r="366" spans="1:16" x14ac:dyDescent="0.3">
      <c r="A366" s="1" t="s">
        <v>45</v>
      </c>
      <c r="B366" s="1" t="s">
        <v>23</v>
      </c>
      <c r="C366" s="1" t="s">
        <v>18</v>
      </c>
      <c r="D366" s="1" t="s">
        <v>32</v>
      </c>
      <c r="E366" s="1">
        <v>908</v>
      </c>
      <c r="F366" s="2">
        <v>3</v>
      </c>
      <c r="G366" s="3">
        <v>12</v>
      </c>
      <c r="H366" s="3">
        <v>10896</v>
      </c>
      <c r="I366" s="1">
        <v>326.88</v>
      </c>
      <c r="J366" s="3">
        <v>10569.12</v>
      </c>
      <c r="K366" s="3">
        <v>2724</v>
      </c>
      <c r="L366" s="3">
        <v>7845.12</v>
      </c>
      <c r="M366" s="4">
        <v>41609</v>
      </c>
      <c r="N366" s="5">
        <v>12</v>
      </c>
      <c r="O366" s="1" t="s">
        <v>20</v>
      </c>
      <c r="P366" s="5">
        <v>2013</v>
      </c>
    </row>
    <row r="367" spans="1:16" x14ac:dyDescent="0.3">
      <c r="A367" s="1" t="s">
        <v>45</v>
      </c>
      <c r="B367" s="1" t="s">
        <v>26</v>
      </c>
      <c r="C367" s="1" t="s">
        <v>37</v>
      </c>
      <c r="D367" s="1" t="s">
        <v>32</v>
      </c>
      <c r="E367" s="1">
        <v>1901</v>
      </c>
      <c r="F367" s="2">
        <v>5</v>
      </c>
      <c r="G367" s="3">
        <v>12</v>
      </c>
      <c r="H367" s="3">
        <v>22812</v>
      </c>
      <c r="I367" s="1">
        <v>684.36</v>
      </c>
      <c r="J367" s="3">
        <v>22127.64</v>
      </c>
      <c r="K367" s="3">
        <v>5703</v>
      </c>
      <c r="L367" s="3">
        <v>16424.64</v>
      </c>
      <c r="M367" s="4">
        <v>41791</v>
      </c>
      <c r="N367" s="5">
        <v>6</v>
      </c>
      <c r="O367" s="1" t="s">
        <v>22</v>
      </c>
      <c r="P367" s="5">
        <v>2014</v>
      </c>
    </row>
    <row r="368" spans="1:16" x14ac:dyDescent="0.3">
      <c r="A368" s="1" t="s">
        <v>46</v>
      </c>
      <c r="B368" s="1" t="s">
        <v>26</v>
      </c>
      <c r="C368" s="1" t="s">
        <v>37</v>
      </c>
      <c r="D368" s="1" t="s">
        <v>32</v>
      </c>
      <c r="E368" s="1">
        <v>1287</v>
      </c>
      <c r="F368" s="2">
        <v>5</v>
      </c>
      <c r="G368" s="3">
        <v>125</v>
      </c>
      <c r="H368" s="3">
        <v>160875</v>
      </c>
      <c r="I368" s="1">
        <v>4826.25</v>
      </c>
      <c r="J368" s="3">
        <v>156048.75</v>
      </c>
      <c r="K368" s="3">
        <v>154440</v>
      </c>
      <c r="L368" s="3">
        <v>1608.75</v>
      </c>
      <c r="M368" s="4">
        <v>41974</v>
      </c>
      <c r="N368" s="5">
        <v>12</v>
      </c>
      <c r="O368" s="1" t="s">
        <v>20</v>
      </c>
      <c r="P368" s="5">
        <v>2014</v>
      </c>
    </row>
    <row r="369" spans="1:16" x14ac:dyDescent="0.3">
      <c r="A369" s="1" t="s">
        <v>46</v>
      </c>
      <c r="B369" s="1" t="s">
        <v>17</v>
      </c>
      <c r="C369" s="1" t="s">
        <v>37</v>
      </c>
      <c r="D369" s="1" t="s">
        <v>32</v>
      </c>
      <c r="E369" s="1">
        <v>1706</v>
      </c>
      <c r="F369" s="2">
        <v>5</v>
      </c>
      <c r="G369" s="3">
        <v>125</v>
      </c>
      <c r="H369" s="3">
        <v>213250</v>
      </c>
      <c r="I369" s="1">
        <v>6397.5</v>
      </c>
      <c r="J369" s="3">
        <v>206852.5</v>
      </c>
      <c r="K369" s="3">
        <v>204720</v>
      </c>
      <c r="L369" s="3">
        <v>2132.5</v>
      </c>
      <c r="M369" s="4">
        <v>41974</v>
      </c>
      <c r="N369" s="5">
        <v>12</v>
      </c>
      <c r="O369" s="1" t="s">
        <v>20</v>
      </c>
      <c r="P369" s="5">
        <v>2014</v>
      </c>
    </row>
    <row r="370" spans="1:16" x14ac:dyDescent="0.3">
      <c r="A370" s="1" t="s">
        <v>46</v>
      </c>
      <c r="B370" s="1" t="s">
        <v>23</v>
      </c>
      <c r="C370" s="1" t="s">
        <v>25</v>
      </c>
      <c r="D370" s="1" t="s">
        <v>32</v>
      </c>
      <c r="E370" s="1">
        <v>2009</v>
      </c>
      <c r="F370" s="2">
        <v>120</v>
      </c>
      <c r="G370" s="3">
        <v>125</v>
      </c>
      <c r="H370" s="3">
        <v>251125</v>
      </c>
      <c r="I370" s="1">
        <v>7533.75</v>
      </c>
      <c r="J370" s="3">
        <v>243591.25</v>
      </c>
      <c r="K370" s="3">
        <v>241080</v>
      </c>
      <c r="L370" s="3">
        <v>2511.25</v>
      </c>
      <c r="M370" s="4">
        <v>41913</v>
      </c>
      <c r="N370" s="5">
        <v>10</v>
      </c>
      <c r="O370" s="1" t="s">
        <v>34</v>
      </c>
      <c r="P370" s="5">
        <v>2014</v>
      </c>
    </row>
    <row r="371" spans="1:16" x14ac:dyDescent="0.3">
      <c r="A371" s="1" t="s">
        <v>47</v>
      </c>
      <c r="B371" s="1" t="s">
        <v>36</v>
      </c>
      <c r="C371" s="1" t="s">
        <v>27</v>
      </c>
      <c r="D371" s="1" t="s">
        <v>32</v>
      </c>
      <c r="E371" s="1">
        <v>2844</v>
      </c>
      <c r="F371" s="2">
        <v>250</v>
      </c>
      <c r="G371" s="3">
        <v>300</v>
      </c>
      <c r="H371" s="3">
        <v>853200</v>
      </c>
      <c r="I371" s="1">
        <v>25596</v>
      </c>
      <c r="J371" s="3">
        <v>827604</v>
      </c>
      <c r="K371" s="3">
        <v>711000</v>
      </c>
      <c r="L371" s="3">
        <v>116604</v>
      </c>
      <c r="M371" s="4">
        <v>41671</v>
      </c>
      <c r="N371" s="5">
        <v>2</v>
      </c>
      <c r="O371" s="1" t="s">
        <v>30</v>
      </c>
      <c r="P371" s="5">
        <v>2014</v>
      </c>
    </row>
    <row r="372" spans="1:16" x14ac:dyDescent="0.3">
      <c r="A372" s="1" t="s">
        <v>45</v>
      </c>
      <c r="B372" s="1" t="s">
        <v>31</v>
      </c>
      <c r="C372" s="1" t="s">
        <v>27</v>
      </c>
      <c r="D372" s="1" t="s">
        <v>32</v>
      </c>
      <c r="E372" s="1">
        <v>1916</v>
      </c>
      <c r="F372" s="2">
        <v>250</v>
      </c>
      <c r="G372" s="3">
        <v>12</v>
      </c>
      <c r="H372" s="3">
        <v>22992</v>
      </c>
      <c r="I372" s="1">
        <v>689.76</v>
      </c>
      <c r="J372" s="3">
        <v>22302.240000000002</v>
      </c>
      <c r="K372" s="3">
        <v>5748</v>
      </c>
      <c r="L372" s="3">
        <v>16554.240000000002</v>
      </c>
      <c r="M372" s="4">
        <v>41730</v>
      </c>
      <c r="N372" s="5">
        <v>4</v>
      </c>
      <c r="O372" s="1" t="s">
        <v>35</v>
      </c>
      <c r="P372" s="5">
        <v>2014</v>
      </c>
    </row>
    <row r="373" spans="1:16" x14ac:dyDescent="0.3">
      <c r="A373" s="1" t="s">
        <v>46</v>
      </c>
      <c r="B373" s="1" t="s">
        <v>17</v>
      </c>
      <c r="C373" s="1" t="s">
        <v>27</v>
      </c>
      <c r="D373" s="1" t="s">
        <v>32</v>
      </c>
      <c r="E373" s="1">
        <v>1570</v>
      </c>
      <c r="F373" s="2">
        <v>250</v>
      </c>
      <c r="G373" s="3">
        <v>125</v>
      </c>
      <c r="H373" s="3">
        <v>196250</v>
      </c>
      <c r="I373" s="1">
        <v>5887.5</v>
      </c>
      <c r="J373" s="3">
        <v>190362.5</v>
      </c>
      <c r="K373" s="3">
        <v>188400</v>
      </c>
      <c r="L373" s="3">
        <v>1962.5</v>
      </c>
      <c r="M373" s="4">
        <v>41791</v>
      </c>
      <c r="N373" s="5">
        <v>6</v>
      </c>
      <c r="O373" s="1" t="s">
        <v>22</v>
      </c>
      <c r="P373" s="5">
        <v>2014</v>
      </c>
    </row>
    <row r="374" spans="1:16" x14ac:dyDescent="0.3">
      <c r="A374" s="1" t="s">
        <v>47</v>
      </c>
      <c r="B374" s="1" t="s">
        <v>23</v>
      </c>
      <c r="C374" s="1" t="s">
        <v>27</v>
      </c>
      <c r="D374" s="1" t="s">
        <v>32</v>
      </c>
      <c r="E374" s="1">
        <v>1874</v>
      </c>
      <c r="F374" s="2">
        <v>250</v>
      </c>
      <c r="G374" s="3">
        <v>300</v>
      </c>
      <c r="H374" s="3">
        <v>562200</v>
      </c>
      <c r="I374" s="1">
        <v>16866</v>
      </c>
      <c r="J374" s="3">
        <v>545334</v>
      </c>
      <c r="K374" s="3">
        <v>468500</v>
      </c>
      <c r="L374" s="3">
        <v>76834</v>
      </c>
      <c r="M374" s="4">
        <v>41852</v>
      </c>
      <c r="N374" s="5">
        <v>8</v>
      </c>
      <c r="O374" s="1" t="s">
        <v>38</v>
      </c>
      <c r="P374" s="5">
        <v>2014</v>
      </c>
    </row>
    <row r="375" spans="1:16" x14ac:dyDescent="0.3">
      <c r="A375" s="1" t="s">
        <v>44</v>
      </c>
      <c r="B375" s="1" t="s">
        <v>17</v>
      </c>
      <c r="C375" s="1" t="s">
        <v>27</v>
      </c>
      <c r="D375" s="1" t="s">
        <v>32</v>
      </c>
      <c r="E375" s="1">
        <v>1945</v>
      </c>
      <c r="F375" s="2">
        <v>250</v>
      </c>
      <c r="G375" s="3">
        <v>15</v>
      </c>
      <c r="H375" s="3">
        <v>29175</v>
      </c>
      <c r="I375" s="1">
        <v>875.25</v>
      </c>
      <c r="J375" s="3">
        <v>28299.75</v>
      </c>
      <c r="K375" s="3">
        <v>19450</v>
      </c>
      <c r="L375" s="3">
        <v>8849.75</v>
      </c>
      <c r="M375" s="4">
        <v>41548</v>
      </c>
      <c r="N375" s="5">
        <v>10</v>
      </c>
      <c r="O375" s="1" t="s">
        <v>34</v>
      </c>
      <c r="P375" s="5">
        <v>2013</v>
      </c>
    </row>
    <row r="376" spans="1:16" x14ac:dyDescent="0.3">
      <c r="A376" s="1" t="s">
        <v>45</v>
      </c>
      <c r="B376" s="1" t="s">
        <v>17</v>
      </c>
      <c r="C376" s="1" t="s">
        <v>27</v>
      </c>
      <c r="D376" s="1" t="s">
        <v>32</v>
      </c>
      <c r="E376" s="1">
        <v>2479</v>
      </c>
      <c r="F376" s="2">
        <v>250</v>
      </c>
      <c r="G376" s="3">
        <v>12</v>
      </c>
      <c r="H376" s="3">
        <v>29748</v>
      </c>
      <c r="I376" s="1">
        <v>892.44</v>
      </c>
      <c r="J376" s="3">
        <v>28855.56</v>
      </c>
      <c r="K376" s="3">
        <v>7437</v>
      </c>
      <c r="L376" s="3">
        <v>21418.560000000001</v>
      </c>
      <c r="M376" s="4">
        <v>41640</v>
      </c>
      <c r="N376" s="5">
        <v>1</v>
      </c>
      <c r="O376" s="1" t="s">
        <v>41</v>
      </c>
      <c r="P376" s="5">
        <v>2014</v>
      </c>
    </row>
    <row r="377" spans="1:16" x14ac:dyDescent="0.3">
      <c r="A377" s="1" t="s">
        <v>44</v>
      </c>
      <c r="B377" s="1" t="s">
        <v>31</v>
      </c>
      <c r="C377" s="1" t="s">
        <v>37</v>
      </c>
      <c r="D377" s="1" t="s">
        <v>32</v>
      </c>
      <c r="E377" s="1">
        <v>2031</v>
      </c>
      <c r="F377" s="2">
        <v>5</v>
      </c>
      <c r="G377" s="3">
        <v>15</v>
      </c>
      <c r="H377" s="3">
        <v>30465</v>
      </c>
      <c r="I377" s="1">
        <v>1218.5999999999999</v>
      </c>
      <c r="J377" s="3">
        <v>29246.400000000001</v>
      </c>
      <c r="K377" s="3">
        <v>20310</v>
      </c>
      <c r="L377" s="3">
        <v>8936.4</v>
      </c>
      <c r="M377" s="4">
        <v>41913</v>
      </c>
      <c r="N377" s="5">
        <v>10</v>
      </c>
      <c r="O377" s="1" t="s">
        <v>34</v>
      </c>
      <c r="P377" s="5">
        <v>2014</v>
      </c>
    </row>
    <row r="378" spans="1:16" x14ac:dyDescent="0.3">
      <c r="A378" s="1" t="s">
        <v>47</v>
      </c>
      <c r="B378" s="1" t="s">
        <v>17</v>
      </c>
      <c r="C378" s="1" t="s">
        <v>18</v>
      </c>
      <c r="D378" s="1" t="s">
        <v>32</v>
      </c>
      <c r="E378" s="1">
        <v>2021</v>
      </c>
      <c r="F378" s="2">
        <v>3</v>
      </c>
      <c r="G378" s="3">
        <v>300</v>
      </c>
      <c r="H378" s="3">
        <v>606300</v>
      </c>
      <c r="I378" s="1">
        <v>24252</v>
      </c>
      <c r="J378" s="3">
        <v>582048</v>
      </c>
      <c r="K378" s="3">
        <v>505250</v>
      </c>
      <c r="L378" s="3">
        <v>76798</v>
      </c>
      <c r="M378" s="4">
        <v>41913</v>
      </c>
      <c r="N378" s="5">
        <v>10</v>
      </c>
      <c r="O378" s="1" t="s">
        <v>34</v>
      </c>
      <c r="P378" s="5">
        <v>2014</v>
      </c>
    </row>
    <row r="379" spans="1:16" x14ac:dyDescent="0.3">
      <c r="A379" s="1" t="s">
        <v>44</v>
      </c>
      <c r="B379" s="1" t="s">
        <v>23</v>
      </c>
      <c r="C379" s="1" t="s">
        <v>37</v>
      </c>
      <c r="D379" s="1" t="s">
        <v>32</v>
      </c>
      <c r="E379" s="1">
        <v>1967</v>
      </c>
      <c r="F379" s="2">
        <v>5</v>
      </c>
      <c r="G379" s="3">
        <v>15</v>
      </c>
      <c r="H379" s="3">
        <v>29505</v>
      </c>
      <c r="I379" s="1">
        <v>1180.2</v>
      </c>
      <c r="J379" s="3">
        <v>28324.799999999999</v>
      </c>
      <c r="K379" s="3">
        <v>19670</v>
      </c>
      <c r="L379" s="3">
        <v>8654.7999999999993</v>
      </c>
      <c r="M379" s="4">
        <v>41699</v>
      </c>
      <c r="N379" s="5">
        <v>3</v>
      </c>
      <c r="O379" s="1" t="s">
        <v>33</v>
      </c>
      <c r="P379" s="5">
        <v>2014</v>
      </c>
    </row>
    <row r="380" spans="1:16" x14ac:dyDescent="0.3">
      <c r="A380" s="1" t="s">
        <v>47</v>
      </c>
      <c r="B380" s="1" t="s">
        <v>17</v>
      </c>
      <c r="C380" s="1" t="s">
        <v>37</v>
      </c>
      <c r="D380" s="1" t="s">
        <v>32</v>
      </c>
      <c r="E380" s="1">
        <v>1859</v>
      </c>
      <c r="F380" s="2">
        <v>5</v>
      </c>
      <c r="G380" s="3">
        <v>300</v>
      </c>
      <c r="H380" s="3">
        <v>557700</v>
      </c>
      <c r="I380" s="1">
        <v>22308</v>
      </c>
      <c r="J380" s="3">
        <v>535392</v>
      </c>
      <c r="K380" s="3">
        <v>464750</v>
      </c>
      <c r="L380" s="3">
        <v>70642</v>
      </c>
      <c r="M380" s="4">
        <v>41852</v>
      </c>
      <c r="N380" s="5">
        <v>8</v>
      </c>
      <c r="O380" s="1" t="s">
        <v>38</v>
      </c>
      <c r="P380" s="5">
        <v>2014</v>
      </c>
    </row>
    <row r="381" spans="1:16" x14ac:dyDescent="0.3">
      <c r="A381" s="1" t="s">
        <v>47</v>
      </c>
      <c r="B381" s="1" t="s">
        <v>17</v>
      </c>
      <c r="C381" s="1" t="s">
        <v>37</v>
      </c>
      <c r="D381" s="1" t="s">
        <v>32</v>
      </c>
      <c r="E381" s="1">
        <v>2021</v>
      </c>
      <c r="F381" s="2">
        <v>5</v>
      </c>
      <c r="G381" s="3">
        <v>300</v>
      </c>
      <c r="H381" s="3">
        <v>606300</v>
      </c>
      <c r="I381" s="1">
        <v>24252</v>
      </c>
      <c r="J381" s="3">
        <v>582048</v>
      </c>
      <c r="K381" s="3">
        <v>505250</v>
      </c>
      <c r="L381" s="3">
        <v>76798</v>
      </c>
      <c r="M381" s="4">
        <v>41913</v>
      </c>
      <c r="N381" s="5">
        <v>10</v>
      </c>
      <c r="O381" s="1" t="s">
        <v>34</v>
      </c>
      <c r="P381" s="5">
        <v>2014</v>
      </c>
    </row>
    <row r="382" spans="1:16" x14ac:dyDescent="0.3">
      <c r="A382" s="1" t="s">
        <v>46</v>
      </c>
      <c r="B382" s="1" t="s">
        <v>31</v>
      </c>
      <c r="C382" s="1" t="s">
        <v>37</v>
      </c>
      <c r="D382" s="1" t="s">
        <v>32</v>
      </c>
      <c r="E382" s="1">
        <v>1138</v>
      </c>
      <c r="F382" s="2">
        <v>5</v>
      </c>
      <c r="G382" s="3">
        <v>125</v>
      </c>
      <c r="H382" s="3">
        <v>142250</v>
      </c>
      <c r="I382" s="1">
        <v>5690</v>
      </c>
      <c r="J382" s="3">
        <v>136560</v>
      </c>
      <c r="K382" s="3">
        <v>136560</v>
      </c>
      <c r="L382" s="3">
        <v>0</v>
      </c>
      <c r="M382" s="4">
        <v>41974</v>
      </c>
      <c r="N382" s="5">
        <v>12</v>
      </c>
      <c r="O382" s="1" t="s">
        <v>20</v>
      </c>
      <c r="P382" s="5">
        <v>2014</v>
      </c>
    </row>
    <row r="383" spans="1:16" x14ac:dyDescent="0.3">
      <c r="A383" s="1" t="s">
        <v>45</v>
      </c>
      <c r="B383" s="1" t="s">
        <v>36</v>
      </c>
      <c r="C383" s="1" t="s">
        <v>25</v>
      </c>
      <c r="D383" s="1" t="s">
        <v>32</v>
      </c>
      <c r="E383" s="1">
        <v>1465</v>
      </c>
      <c r="F383" s="2">
        <v>120</v>
      </c>
      <c r="G383" s="3">
        <v>12</v>
      </c>
      <c r="H383" s="3">
        <v>17580</v>
      </c>
      <c r="I383" s="1">
        <v>703.2</v>
      </c>
      <c r="J383" s="3">
        <v>16876.8</v>
      </c>
      <c r="K383" s="3">
        <v>4395</v>
      </c>
      <c r="L383" s="3">
        <v>12481.8</v>
      </c>
      <c r="M383" s="4">
        <v>41699</v>
      </c>
      <c r="N383" s="5">
        <v>3</v>
      </c>
      <c r="O383" s="1" t="s">
        <v>33</v>
      </c>
      <c r="P383" s="5">
        <v>2014</v>
      </c>
    </row>
    <row r="384" spans="1:16" x14ac:dyDescent="0.3">
      <c r="A384" s="1" t="s">
        <v>45</v>
      </c>
      <c r="B384" s="1" t="s">
        <v>26</v>
      </c>
      <c r="C384" s="1" t="s">
        <v>27</v>
      </c>
      <c r="D384" s="1" t="s">
        <v>32</v>
      </c>
      <c r="E384" s="1">
        <v>866</v>
      </c>
      <c r="F384" s="2">
        <v>250</v>
      </c>
      <c r="G384" s="3">
        <v>12</v>
      </c>
      <c r="H384" s="3">
        <v>10392</v>
      </c>
      <c r="I384" s="1">
        <v>415.68</v>
      </c>
      <c r="J384" s="3">
        <v>9976.32</v>
      </c>
      <c r="K384" s="3">
        <v>2598</v>
      </c>
      <c r="L384" s="3">
        <v>7378.32</v>
      </c>
      <c r="M384" s="4">
        <v>41760</v>
      </c>
      <c r="N384" s="5">
        <v>5</v>
      </c>
      <c r="O384" s="1" t="s">
        <v>42</v>
      </c>
      <c r="P384" s="5">
        <v>2014</v>
      </c>
    </row>
    <row r="385" spans="1:16" x14ac:dyDescent="0.3">
      <c r="A385" s="1" t="s">
        <v>44</v>
      </c>
      <c r="B385" s="1" t="s">
        <v>31</v>
      </c>
      <c r="C385" s="1" t="s">
        <v>27</v>
      </c>
      <c r="D385" s="1" t="s">
        <v>32</v>
      </c>
      <c r="E385" s="1">
        <v>1514</v>
      </c>
      <c r="F385" s="2">
        <v>250</v>
      </c>
      <c r="G385" s="3">
        <v>15</v>
      </c>
      <c r="H385" s="3">
        <v>22710</v>
      </c>
      <c r="I385" s="1">
        <v>908.4</v>
      </c>
      <c r="J385" s="3">
        <v>21801.599999999999</v>
      </c>
      <c r="K385" s="3">
        <v>15140</v>
      </c>
      <c r="L385" s="3">
        <v>6661.6</v>
      </c>
      <c r="M385" s="4">
        <v>41548</v>
      </c>
      <c r="N385" s="5">
        <v>10</v>
      </c>
      <c r="O385" s="1" t="s">
        <v>34</v>
      </c>
      <c r="P385" s="5">
        <v>2013</v>
      </c>
    </row>
    <row r="386" spans="1:16" x14ac:dyDescent="0.3">
      <c r="A386" s="1" t="s">
        <v>46</v>
      </c>
      <c r="B386" s="1" t="s">
        <v>31</v>
      </c>
      <c r="C386" s="1" t="s">
        <v>29</v>
      </c>
      <c r="D386" s="1" t="s">
        <v>32</v>
      </c>
      <c r="E386" s="1">
        <v>1074</v>
      </c>
      <c r="F386" s="2">
        <v>260</v>
      </c>
      <c r="G386" s="3">
        <v>125</v>
      </c>
      <c r="H386" s="3">
        <v>134250</v>
      </c>
      <c r="I386" s="1">
        <v>5370</v>
      </c>
      <c r="J386" s="3">
        <v>128880</v>
      </c>
      <c r="K386" s="3">
        <v>128880</v>
      </c>
      <c r="L386" s="3">
        <v>0</v>
      </c>
      <c r="M386" s="4">
        <v>41730</v>
      </c>
      <c r="N386" s="5">
        <v>4</v>
      </c>
      <c r="O386" s="1" t="s">
        <v>35</v>
      </c>
      <c r="P386" s="5">
        <v>2014</v>
      </c>
    </row>
    <row r="387" spans="1:16" x14ac:dyDescent="0.3">
      <c r="A387" s="1" t="s">
        <v>44</v>
      </c>
      <c r="B387" s="1" t="s">
        <v>36</v>
      </c>
      <c r="C387" s="1" t="s">
        <v>29</v>
      </c>
      <c r="D387" s="1" t="s">
        <v>32</v>
      </c>
      <c r="E387" s="1">
        <v>671</v>
      </c>
      <c r="F387" s="2">
        <v>260</v>
      </c>
      <c r="G387" s="3">
        <v>15</v>
      </c>
      <c r="H387" s="3">
        <v>10065</v>
      </c>
      <c r="I387" s="1">
        <v>402.6</v>
      </c>
      <c r="J387" s="3">
        <v>9662.4</v>
      </c>
      <c r="K387" s="3">
        <v>6710</v>
      </c>
      <c r="L387" s="3">
        <v>2952.4</v>
      </c>
      <c r="M387" s="4">
        <v>41548</v>
      </c>
      <c r="N387" s="5">
        <v>10</v>
      </c>
      <c r="O387" s="1" t="s">
        <v>34</v>
      </c>
      <c r="P387" s="5">
        <v>2013</v>
      </c>
    </row>
    <row r="388" spans="1:16" x14ac:dyDescent="0.3">
      <c r="A388" s="1" t="s">
        <v>45</v>
      </c>
      <c r="B388" s="1" t="s">
        <v>23</v>
      </c>
      <c r="C388" s="1" t="s">
        <v>25</v>
      </c>
      <c r="D388" s="1" t="s">
        <v>40</v>
      </c>
      <c r="E388" s="1">
        <v>2431</v>
      </c>
      <c r="F388" s="2">
        <v>120</v>
      </c>
      <c r="G388" s="3">
        <v>12</v>
      </c>
      <c r="H388" s="3">
        <v>29172</v>
      </c>
      <c r="I388" s="1">
        <v>1458.6</v>
      </c>
      <c r="J388" s="3">
        <v>27713.4</v>
      </c>
      <c r="K388" s="3">
        <v>7293</v>
      </c>
      <c r="L388" s="3">
        <v>20420.400000000001</v>
      </c>
      <c r="M388" s="4">
        <v>41974</v>
      </c>
      <c r="N388" s="5">
        <v>12</v>
      </c>
      <c r="O388" s="1" t="s">
        <v>20</v>
      </c>
      <c r="P388" s="5">
        <v>2014</v>
      </c>
    </row>
    <row r="389" spans="1:16" x14ac:dyDescent="0.3">
      <c r="A389" s="1" t="s">
        <v>45</v>
      </c>
      <c r="B389" s="1" t="s">
        <v>31</v>
      </c>
      <c r="C389" s="1" t="s">
        <v>29</v>
      </c>
      <c r="D389" s="1" t="s">
        <v>40</v>
      </c>
      <c r="E389" s="1">
        <v>1123</v>
      </c>
      <c r="F389" s="2">
        <v>260</v>
      </c>
      <c r="G389" s="3">
        <v>12</v>
      </c>
      <c r="H389" s="3">
        <v>13476</v>
      </c>
      <c r="I389" s="1">
        <v>673.8</v>
      </c>
      <c r="J389" s="3">
        <v>12802.2</v>
      </c>
      <c r="K389" s="3">
        <v>3369</v>
      </c>
      <c r="L389" s="3">
        <v>9433.2000000000007</v>
      </c>
      <c r="M389" s="4">
        <v>41852</v>
      </c>
      <c r="N389" s="5">
        <v>8</v>
      </c>
      <c r="O389" s="1" t="s">
        <v>38</v>
      </c>
      <c r="P389" s="5">
        <v>2014</v>
      </c>
    </row>
    <row r="390" spans="1:16" x14ac:dyDescent="0.3">
      <c r="A390" s="1" t="s">
        <v>45</v>
      </c>
      <c r="B390" s="1" t="s">
        <v>26</v>
      </c>
      <c r="C390" s="1" t="s">
        <v>18</v>
      </c>
      <c r="D390" s="1" t="s">
        <v>40</v>
      </c>
      <c r="E390" s="1">
        <v>1865</v>
      </c>
      <c r="F390" s="2">
        <v>3</v>
      </c>
      <c r="G390" s="3">
        <v>12</v>
      </c>
      <c r="H390" s="3">
        <v>22380</v>
      </c>
      <c r="I390" s="1">
        <v>1119</v>
      </c>
      <c r="J390" s="3">
        <v>21261</v>
      </c>
      <c r="K390" s="3">
        <v>5595</v>
      </c>
      <c r="L390" s="3">
        <v>15666</v>
      </c>
      <c r="M390" s="4">
        <v>41671</v>
      </c>
      <c r="N390" s="5">
        <v>2</v>
      </c>
      <c r="O390" s="1" t="s">
        <v>30</v>
      </c>
      <c r="P390" s="5">
        <v>2014</v>
      </c>
    </row>
    <row r="391" spans="1:16" x14ac:dyDescent="0.3">
      <c r="A391" s="1" t="s">
        <v>45</v>
      </c>
      <c r="B391" s="1" t="s">
        <v>17</v>
      </c>
      <c r="C391" s="1" t="s">
        <v>18</v>
      </c>
      <c r="D391" s="1" t="s">
        <v>40</v>
      </c>
      <c r="E391" s="1">
        <v>1116</v>
      </c>
      <c r="F391" s="2">
        <v>3</v>
      </c>
      <c r="G391" s="3">
        <v>12</v>
      </c>
      <c r="H391" s="3">
        <v>13392</v>
      </c>
      <c r="I391" s="1">
        <v>669.6</v>
      </c>
      <c r="J391" s="3">
        <v>12722.4</v>
      </c>
      <c r="K391" s="3">
        <v>3348</v>
      </c>
      <c r="L391" s="3">
        <v>9374.4</v>
      </c>
      <c r="M391" s="4">
        <v>41671</v>
      </c>
      <c r="N391" s="5">
        <v>2</v>
      </c>
      <c r="O391" s="1" t="s">
        <v>30</v>
      </c>
      <c r="P391" s="5">
        <v>2014</v>
      </c>
    </row>
    <row r="392" spans="1:16" x14ac:dyDescent="0.3">
      <c r="A392" s="1" t="s">
        <v>47</v>
      </c>
      <c r="B392" s="1" t="s">
        <v>36</v>
      </c>
      <c r="C392" s="1" t="s">
        <v>18</v>
      </c>
      <c r="D392" s="1" t="s">
        <v>40</v>
      </c>
      <c r="E392" s="1">
        <v>991</v>
      </c>
      <c r="F392" s="2">
        <v>3</v>
      </c>
      <c r="G392" s="3">
        <v>300</v>
      </c>
      <c r="H392" s="3">
        <v>297300</v>
      </c>
      <c r="I392" s="1">
        <v>14865</v>
      </c>
      <c r="J392" s="3">
        <v>282435</v>
      </c>
      <c r="K392" s="3">
        <v>247750</v>
      </c>
      <c r="L392" s="3">
        <v>34685</v>
      </c>
      <c r="M392" s="4">
        <v>41791</v>
      </c>
      <c r="N392" s="5">
        <v>6</v>
      </c>
      <c r="O392" s="1" t="s">
        <v>22</v>
      </c>
      <c r="P392" s="5">
        <v>2014</v>
      </c>
    </row>
    <row r="393" spans="1:16" x14ac:dyDescent="0.3">
      <c r="A393" s="1" t="s">
        <v>44</v>
      </c>
      <c r="B393" s="1" t="s">
        <v>31</v>
      </c>
      <c r="C393" s="1" t="s">
        <v>18</v>
      </c>
      <c r="D393" s="1" t="s">
        <v>40</v>
      </c>
      <c r="E393" s="1">
        <v>2791</v>
      </c>
      <c r="F393" s="2">
        <v>3</v>
      </c>
      <c r="G393" s="3">
        <v>15</v>
      </c>
      <c r="H393" s="3">
        <v>41865</v>
      </c>
      <c r="I393" s="1">
        <v>2093.25</v>
      </c>
      <c r="J393" s="3">
        <v>39771.75</v>
      </c>
      <c r="K393" s="3">
        <v>27910</v>
      </c>
      <c r="L393" s="3">
        <v>11861.75</v>
      </c>
      <c r="M393" s="4">
        <v>41944</v>
      </c>
      <c r="N393" s="5">
        <v>11</v>
      </c>
      <c r="O393" s="1" t="s">
        <v>24</v>
      </c>
      <c r="P393" s="5">
        <v>2014</v>
      </c>
    </row>
    <row r="394" spans="1:16" x14ac:dyDescent="0.3">
      <c r="A394" s="1" t="s">
        <v>46</v>
      </c>
      <c r="B394" s="1" t="s">
        <v>36</v>
      </c>
      <c r="C394" s="1" t="s">
        <v>37</v>
      </c>
      <c r="D394" s="1" t="s">
        <v>40</v>
      </c>
      <c r="E394" s="1">
        <v>3627</v>
      </c>
      <c r="F394" s="2">
        <v>5</v>
      </c>
      <c r="G394" s="3">
        <v>125</v>
      </c>
      <c r="H394" s="3">
        <v>453375</v>
      </c>
      <c r="I394" s="1">
        <v>22668.75</v>
      </c>
      <c r="J394" s="3">
        <v>430706.25</v>
      </c>
      <c r="K394" s="3">
        <v>435240</v>
      </c>
      <c r="L394" s="3">
        <v>-4533.75</v>
      </c>
      <c r="M394" s="4">
        <v>41821</v>
      </c>
      <c r="N394" s="5">
        <v>7</v>
      </c>
      <c r="O394" s="1" t="s">
        <v>39</v>
      </c>
      <c r="P394" s="5">
        <v>2014</v>
      </c>
    </row>
    <row r="395" spans="1:16" x14ac:dyDescent="0.3">
      <c r="A395" s="1" t="s">
        <v>45</v>
      </c>
      <c r="B395" s="1" t="s">
        <v>17</v>
      </c>
      <c r="C395" s="1" t="s">
        <v>37</v>
      </c>
      <c r="D395" s="1" t="s">
        <v>40</v>
      </c>
      <c r="E395" s="1">
        <v>2342</v>
      </c>
      <c r="F395" s="2">
        <v>5</v>
      </c>
      <c r="G395" s="3">
        <v>12</v>
      </c>
      <c r="H395" s="3">
        <v>28104</v>
      </c>
      <c r="I395" s="1">
        <v>1405.2</v>
      </c>
      <c r="J395" s="3">
        <v>26698.799999999999</v>
      </c>
      <c r="K395" s="3">
        <v>7026</v>
      </c>
      <c r="L395" s="3">
        <v>19672.8</v>
      </c>
      <c r="M395" s="4">
        <v>41944</v>
      </c>
      <c r="N395" s="5">
        <v>11</v>
      </c>
      <c r="O395" s="1" t="s">
        <v>24</v>
      </c>
      <c r="P395" s="5">
        <v>2014</v>
      </c>
    </row>
    <row r="396" spans="1:16" x14ac:dyDescent="0.3">
      <c r="A396" s="1" t="s">
        <v>47</v>
      </c>
      <c r="B396" s="1" t="s">
        <v>31</v>
      </c>
      <c r="C396" s="1" t="s">
        <v>37</v>
      </c>
      <c r="D396" s="1" t="s">
        <v>40</v>
      </c>
      <c r="E396" s="1">
        <v>1100</v>
      </c>
      <c r="F396" s="2">
        <v>5</v>
      </c>
      <c r="G396" s="3">
        <v>300</v>
      </c>
      <c r="H396" s="3">
        <v>330000</v>
      </c>
      <c r="I396" s="1">
        <v>16500</v>
      </c>
      <c r="J396" s="3">
        <v>313500</v>
      </c>
      <c r="K396" s="3">
        <v>275000</v>
      </c>
      <c r="L396" s="3">
        <v>38500</v>
      </c>
      <c r="M396" s="4">
        <v>41609</v>
      </c>
      <c r="N396" s="5">
        <v>12</v>
      </c>
      <c r="O396" s="1" t="s">
        <v>20</v>
      </c>
      <c r="P396" s="5">
        <v>2013</v>
      </c>
    </row>
    <row r="397" spans="1:16" x14ac:dyDescent="0.3">
      <c r="A397" s="1" t="s">
        <v>44</v>
      </c>
      <c r="B397" s="1" t="s">
        <v>36</v>
      </c>
      <c r="C397" s="1" t="s">
        <v>25</v>
      </c>
      <c r="D397" s="1" t="s">
        <v>40</v>
      </c>
      <c r="E397" s="1">
        <v>555</v>
      </c>
      <c r="F397" s="2">
        <v>120</v>
      </c>
      <c r="G397" s="3">
        <v>15</v>
      </c>
      <c r="H397" s="3">
        <v>8325</v>
      </c>
      <c r="I397" s="1">
        <v>416.25</v>
      </c>
      <c r="J397" s="3">
        <v>7908.75</v>
      </c>
      <c r="K397" s="3">
        <v>5550</v>
      </c>
      <c r="L397" s="3">
        <v>2358.75</v>
      </c>
      <c r="M397" s="4">
        <v>41640</v>
      </c>
      <c r="N397" s="5">
        <v>1</v>
      </c>
      <c r="O397" s="1" t="s">
        <v>41</v>
      </c>
      <c r="P397" s="5">
        <v>2014</v>
      </c>
    </row>
    <row r="398" spans="1:16" x14ac:dyDescent="0.3">
      <c r="A398" s="1" t="s">
        <v>44</v>
      </c>
      <c r="B398" s="1" t="s">
        <v>31</v>
      </c>
      <c r="C398" s="1" t="s">
        <v>25</v>
      </c>
      <c r="D398" s="1" t="s">
        <v>40</v>
      </c>
      <c r="E398" s="1">
        <v>2861</v>
      </c>
      <c r="F398" s="2">
        <v>120</v>
      </c>
      <c r="G398" s="3">
        <v>15</v>
      </c>
      <c r="H398" s="3">
        <v>42915</v>
      </c>
      <c r="I398" s="1">
        <v>2145.75</v>
      </c>
      <c r="J398" s="3">
        <v>40769.25</v>
      </c>
      <c r="K398" s="3">
        <v>28610</v>
      </c>
      <c r="L398" s="3">
        <v>12159.25</v>
      </c>
      <c r="M398" s="4">
        <v>41640</v>
      </c>
      <c r="N398" s="5">
        <v>1</v>
      </c>
      <c r="O398" s="1" t="s">
        <v>41</v>
      </c>
      <c r="P398" s="5">
        <v>2014</v>
      </c>
    </row>
    <row r="399" spans="1:16" x14ac:dyDescent="0.3">
      <c r="A399" s="1" t="s">
        <v>46</v>
      </c>
      <c r="B399" s="1" t="s">
        <v>17</v>
      </c>
      <c r="C399" s="1" t="s">
        <v>25</v>
      </c>
      <c r="D399" s="1" t="s">
        <v>40</v>
      </c>
      <c r="E399" s="1">
        <v>807</v>
      </c>
      <c r="F399" s="2">
        <v>120</v>
      </c>
      <c r="G399" s="3">
        <v>125</v>
      </c>
      <c r="H399" s="3">
        <v>100875</v>
      </c>
      <c r="I399" s="1">
        <v>5043.75</v>
      </c>
      <c r="J399" s="3">
        <v>95831.25</v>
      </c>
      <c r="K399" s="3">
        <v>96840</v>
      </c>
      <c r="L399" s="3">
        <v>-1008.75</v>
      </c>
      <c r="M399" s="4">
        <v>41671</v>
      </c>
      <c r="N399" s="5">
        <v>2</v>
      </c>
      <c r="O399" s="1" t="s">
        <v>30</v>
      </c>
      <c r="P399" s="5">
        <v>2014</v>
      </c>
    </row>
    <row r="400" spans="1:16" x14ac:dyDescent="0.3">
      <c r="A400" s="1" t="s">
        <v>46</v>
      </c>
      <c r="B400" s="1" t="s">
        <v>36</v>
      </c>
      <c r="C400" s="1" t="s">
        <v>25</v>
      </c>
      <c r="D400" s="1" t="s">
        <v>40</v>
      </c>
      <c r="E400" s="1">
        <v>861</v>
      </c>
      <c r="F400" s="2">
        <v>120</v>
      </c>
      <c r="G400" s="3">
        <v>125</v>
      </c>
      <c r="H400" s="3">
        <v>107625</v>
      </c>
      <c r="I400" s="1">
        <v>5381.25</v>
      </c>
      <c r="J400" s="3">
        <v>102243.75</v>
      </c>
      <c r="K400" s="3">
        <v>103320</v>
      </c>
      <c r="L400" s="3">
        <v>-1076.25</v>
      </c>
      <c r="M400" s="4">
        <v>41913</v>
      </c>
      <c r="N400" s="5">
        <v>10</v>
      </c>
      <c r="O400" s="1" t="s">
        <v>34</v>
      </c>
      <c r="P400" s="5">
        <v>2014</v>
      </c>
    </row>
    <row r="401" spans="1:16" x14ac:dyDescent="0.3">
      <c r="A401" s="1" t="s">
        <v>46</v>
      </c>
      <c r="B401" s="1" t="s">
        <v>26</v>
      </c>
      <c r="C401" s="1" t="s">
        <v>25</v>
      </c>
      <c r="D401" s="1" t="s">
        <v>40</v>
      </c>
      <c r="E401" s="1">
        <v>704</v>
      </c>
      <c r="F401" s="2">
        <v>120</v>
      </c>
      <c r="G401" s="3">
        <v>125</v>
      </c>
      <c r="H401" s="3">
        <v>88000</v>
      </c>
      <c r="I401" s="1">
        <v>4400</v>
      </c>
      <c r="J401" s="3">
        <v>83600</v>
      </c>
      <c r="K401" s="3">
        <v>84480</v>
      </c>
      <c r="L401" s="3">
        <v>-880</v>
      </c>
      <c r="M401" s="4">
        <v>41548</v>
      </c>
      <c r="N401" s="5">
        <v>10</v>
      </c>
      <c r="O401" s="1" t="s">
        <v>34</v>
      </c>
      <c r="P401" s="5">
        <v>2013</v>
      </c>
    </row>
    <row r="402" spans="1:16" x14ac:dyDescent="0.3">
      <c r="A402" s="1" t="s">
        <v>47</v>
      </c>
      <c r="B402" s="1" t="s">
        <v>17</v>
      </c>
      <c r="C402" s="1" t="s">
        <v>25</v>
      </c>
      <c r="D402" s="1" t="s">
        <v>40</v>
      </c>
      <c r="E402" s="1">
        <v>1250</v>
      </c>
      <c r="F402" s="2">
        <v>120</v>
      </c>
      <c r="G402" s="3">
        <v>300</v>
      </c>
      <c r="H402" s="3">
        <v>375000</v>
      </c>
      <c r="I402" s="1">
        <v>18750</v>
      </c>
      <c r="J402" s="3">
        <v>356250</v>
      </c>
      <c r="K402" s="3">
        <v>312500</v>
      </c>
      <c r="L402" s="3">
        <v>43750</v>
      </c>
      <c r="M402" s="4">
        <v>41974</v>
      </c>
      <c r="N402" s="5">
        <v>12</v>
      </c>
      <c r="O402" s="1" t="s">
        <v>20</v>
      </c>
      <c r="P402" s="5">
        <v>2014</v>
      </c>
    </row>
    <row r="403" spans="1:16" x14ac:dyDescent="0.3">
      <c r="A403" s="1" t="s">
        <v>47</v>
      </c>
      <c r="B403" s="1" t="s">
        <v>17</v>
      </c>
      <c r="C403" s="1" t="s">
        <v>29</v>
      </c>
      <c r="D403" s="1" t="s">
        <v>40</v>
      </c>
      <c r="E403" s="1">
        <v>1250</v>
      </c>
      <c r="F403" s="2">
        <v>260</v>
      </c>
      <c r="G403" s="3">
        <v>300</v>
      </c>
      <c r="H403" s="3">
        <v>375000</v>
      </c>
      <c r="I403" s="1">
        <v>18750</v>
      </c>
      <c r="J403" s="3">
        <v>356250</v>
      </c>
      <c r="K403" s="3">
        <v>312500</v>
      </c>
      <c r="L403" s="3">
        <v>43750</v>
      </c>
      <c r="M403" s="4">
        <v>41974</v>
      </c>
      <c r="N403" s="5">
        <v>12</v>
      </c>
      <c r="O403" s="1" t="s">
        <v>20</v>
      </c>
      <c r="P403" s="5">
        <v>2014</v>
      </c>
    </row>
    <row r="404" spans="1:16" x14ac:dyDescent="0.3">
      <c r="A404" s="1" t="s">
        <v>44</v>
      </c>
      <c r="B404" s="1" t="s">
        <v>23</v>
      </c>
      <c r="C404" s="1" t="s">
        <v>18</v>
      </c>
      <c r="D404" s="1" t="s">
        <v>40</v>
      </c>
      <c r="E404" s="1">
        <v>2844</v>
      </c>
      <c r="F404" s="2">
        <v>3</v>
      </c>
      <c r="G404" s="3">
        <v>15</v>
      </c>
      <c r="H404" s="3">
        <v>42660</v>
      </c>
      <c r="I404" s="1">
        <v>2559.6</v>
      </c>
      <c r="J404" s="3">
        <v>40100.400000000001</v>
      </c>
      <c r="K404" s="3">
        <v>28440</v>
      </c>
      <c r="L404" s="3">
        <v>11660.4</v>
      </c>
      <c r="M404" s="4">
        <v>41791</v>
      </c>
      <c r="N404" s="5">
        <v>6</v>
      </c>
      <c r="O404" s="1" t="s">
        <v>22</v>
      </c>
      <c r="P404" s="5">
        <v>2014</v>
      </c>
    </row>
    <row r="405" spans="1:16" x14ac:dyDescent="0.3">
      <c r="A405" s="1" t="s">
        <v>45</v>
      </c>
      <c r="B405" s="1" t="s">
        <v>31</v>
      </c>
      <c r="C405" s="1" t="s">
        <v>18</v>
      </c>
      <c r="D405" s="1" t="s">
        <v>40</v>
      </c>
      <c r="E405" s="1">
        <v>562</v>
      </c>
      <c r="F405" s="2">
        <v>3</v>
      </c>
      <c r="G405" s="3">
        <v>12</v>
      </c>
      <c r="H405" s="3">
        <v>6744</v>
      </c>
      <c r="I405" s="1">
        <v>404.64</v>
      </c>
      <c r="J405" s="3">
        <v>6339.36</v>
      </c>
      <c r="K405" s="3">
        <v>1686</v>
      </c>
      <c r="L405" s="3">
        <v>4653.3599999999997</v>
      </c>
      <c r="M405" s="4">
        <v>41883</v>
      </c>
      <c r="N405" s="5">
        <v>9</v>
      </c>
      <c r="O405" s="1" t="s">
        <v>28</v>
      </c>
      <c r="P405" s="5">
        <v>2014</v>
      </c>
    </row>
    <row r="406" spans="1:16" x14ac:dyDescent="0.3">
      <c r="A406" s="1" t="s">
        <v>45</v>
      </c>
      <c r="B406" s="1" t="s">
        <v>23</v>
      </c>
      <c r="C406" s="1" t="s">
        <v>18</v>
      </c>
      <c r="D406" s="1" t="s">
        <v>40</v>
      </c>
      <c r="E406" s="1">
        <v>2299</v>
      </c>
      <c r="F406" s="2">
        <v>3</v>
      </c>
      <c r="G406" s="3">
        <v>12</v>
      </c>
      <c r="H406" s="3">
        <v>27588</v>
      </c>
      <c r="I406" s="1">
        <v>1655.28</v>
      </c>
      <c r="J406" s="3">
        <v>25932.720000000001</v>
      </c>
      <c r="K406" s="3">
        <v>6897</v>
      </c>
      <c r="L406" s="3">
        <v>19035.72</v>
      </c>
      <c r="M406" s="4">
        <v>41548</v>
      </c>
      <c r="N406" s="5">
        <v>10</v>
      </c>
      <c r="O406" s="1" t="s">
        <v>34</v>
      </c>
      <c r="P406" s="5">
        <v>2013</v>
      </c>
    </row>
    <row r="407" spans="1:16" x14ac:dyDescent="0.3">
      <c r="A407" s="1" t="s">
        <v>44</v>
      </c>
      <c r="B407" s="1" t="s">
        <v>36</v>
      </c>
      <c r="C407" s="1" t="s">
        <v>18</v>
      </c>
      <c r="D407" s="1" t="s">
        <v>40</v>
      </c>
      <c r="E407" s="1">
        <v>2030</v>
      </c>
      <c r="F407" s="2">
        <v>3</v>
      </c>
      <c r="G407" s="3">
        <v>15</v>
      </c>
      <c r="H407" s="3">
        <v>30450</v>
      </c>
      <c r="I407" s="1">
        <v>1827</v>
      </c>
      <c r="J407" s="3">
        <v>28623</v>
      </c>
      <c r="K407" s="3">
        <v>20300</v>
      </c>
      <c r="L407" s="3">
        <v>8323</v>
      </c>
      <c r="M407" s="4">
        <v>41944</v>
      </c>
      <c r="N407" s="5">
        <v>11</v>
      </c>
      <c r="O407" s="1" t="s">
        <v>24</v>
      </c>
      <c r="P407" s="5">
        <v>2014</v>
      </c>
    </row>
    <row r="408" spans="1:16" x14ac:dyDescent="0.3">
      <c r="A408" s="1" t="s">
        <v>46</v>
      </c>
      <c r="B408" s="1" t="s">
        <v>17</v>
      </c>
      <c r="C408" s="1" t="s">
        <v>18</v>
      </c>
      <c r="D408" s="1" t="s">
        <v>40</v>
      </c>
      <c r="E408" s="1">
        <v>887</v>
      </c>
      <c r="F408" s="2">
        <v>3</v>
      </c>
      <c r="G408" s="3">
        <v>125</v>
      </c>
      <c r="H408" s="3">
        <v>110875</v>
      </c>
      <c r="I408" s="1">
        <v>6652.5</v>
      </c>
      <c r="J408" s="3">
        <v>104222.5</v>
      </c>
      <c r="K408" s="3">
        <v>106440</v>
      </c>
      <c r="L408" s="3">
        <v>-2217.5</v>
      </c>
      <c r="M408" s="4">
        <v>41609</v>
      </c>
      <c r="N408" s="5">
        <v>12</v>
      </c>
      <c r="O408" s="1" t="s">
        <v>20</v>
      </c>
      <c r="P408" s="5">
        <v>2013</v>
      </c>
    </row>
    <row r="409" spans="1:16" x14ac:dyDescent="0.3">
      <c r="A409" s="1" t="s">
        <v>45</v>
      </c>
      <c r="B409" s="1" t="s">
        <v>36</v>
      </c>
      <c r="C409" s="1" t="s">
        <v>37</v>
      </c>
      <c r="D409" s="1" t="s">
        <v>40</v>
      </c>
      <c r="E409" s="1">
        <v>2723</v>
      </c>
      <c r="F409" s="2">
        <v>5</v>
      </c>
      <c r="G409" s="3">
        <v>12</v>
      </c>
      <c r="H409" s="3">
        <v>32676</v>
      </c>
      <c r="I409" s="1">
        <v>1960.56</v>
      </c>
      <c r="J409" s="3">
        <v>30715.439999999999</v>
      </c>
      <c r="K409" s="3">
        <v>8169</v>
      </c>
      <c r="L409" s="3">
        <v>22546.44</v>
      </c>
      <c r="M409" s="4">
        <v>41944</v>
      </c>
      <c r="N409" s="5">
        <v>11</v>
      </c>
      <c r="O409" s="1" t="s">
        <v>24</v>
      </c>
      <c r="P409" s="5">
        <v>2014</v>
      </c>
    </row>
    <row r="410" spans="1:16" x14ac:dyDescent="0.3">
      <c r="A410" s="1" t="s">
        <v>46</v>
      </c>
      <c r="B410" s="1" t="s">
        <v>23</v>
      </c>
      <c r="C410" s="1" t="s">
        <v>25</v>
      </c>
      <c r="D410" s="1" t="s">
        <v>40</v>
      </c>
      <c r="E410" s="1">
        <v>952</v>
      </c>
      <c r="F410" s="2">
        <v>120</v>
      </c>
      <c r="G410" s="3">
        <v>125</v>
      </c>
      <c r="H410" s="3">
        <v>119000</v>
      </c>
      <c r="I410" s="1">
        <v>7140</v>
      </c>
      <c r="J410" s="3">
        <v>111860</v>
      </c>
      <c r="K410" s="3">
        <v>114240</v>
      </c>
      <c r="L410" s="3">
        <v>-2380</v>
      </c>
      <c r="M410" s="4">
        <v>41671</v>
      </c>
      <c r="N410" s="5">
        <v>2</v>
      </c>
      <c r="O410" s="1" t="s">
        <v>30</v>
      </c>
      <c r="P410" s="5">
        <v>2014</v>
      </c>
    </row>
    <row r="411" spans="1:16" x14ac:dyDescent="0.3">
      <c r="A411" s="1" t="s">
        <v>46</v>
      </c>
      <c r="B411" s="1" t="s">
        <v>36</v>
      </c>
      <c r="C411" s="1" t="s">
        <v>25</v>
      </c>
      <c r="D411" s="1" t="s">
        <v>40</v>
      </c>
      <c r="E411" s="1">
        <v>2755</v>
      </c>
      <c r="F411" s="2">
        <v>120</v>
      </c>
      <c r="G411" s="3">
        <v>125</v>
      </c>
      <c r="H411" s="3">
        <v>344375</v>
      </c>
      <c r="I411" s="1">
        <v>20662.5</v>
      </c>
      <c r="J411" s="3">
        <v>323712.5</v>
      </c>
      <c r="K411" s="3">
        <v>330600</v>
      </c>
      <c r="L411" s="3">
        <v>-6887.5</v>
      </c>
      <c r="M411" s="4">
        <v>41671</v>
      </c>
      <c r="N411" s="5">
        <v>2</v>
      </c>
      <c r="O411" s="1" t="s">
        <v>30</v>
      </c>
      <c r="P411" s="5">
        <v>2014</v>
      </c>
    </row>
    <row r="412" spans="1:16" x14ac:dyDescent="0.3">
      <c r="A412" s="1" t="s">
        <v>44</v>
      </c>
      <c r="B412" s="1" t="s">
        <v>17</v>
      </c>
      <c r="C412" s="1" t="s">
        <v>25</v>
      </c>
      <c r="D412" s="1" t="s">
        <v>40</v>
      </c>
      <c r="E412" s="1">
        <v>1530</v>
      </c>
      <c r="F412" s="2">
        <v>120</v>
      </c>
      <c r="G412" s="3">
        <v>15</v>
      </c>
      <c r="H412" s="3">
        <v>22950</v>
      </c>
      <c r="I412" s="1">
        <v>1377</v>
      </c>
      <c r="J412" s="3">
        <v>21573</v>
      </c>
      <c r="K412" s="3">
        <v>15300</v>
      </c>
      <c r="L412" s="3">
        <v>6273</v>
      </c>
      <c r="M412" s="4">
        <v>41760</v>
      </c>
      <c r="N412" s="5">
        <v>5</v>
      </c>
      <c r="O412" s="1" t="s">
        <v>42</v>
      </c>
      <c r="P412" s="5">
        <v>2014</v>
      </c>
    </row>
    <row r="413" spans="1:16" x14ac:dyDescent="0.3">
      <c r="A413" s="1" t="s">
        <v>47</v>
      </c>
      <c r="B413" s="1" t="s">
        <v>26</v>
      </c>
      <c r="C413" s="1" t="s">
        <v>25</v>
      </c>
      <c r="D413" s="1" t="s">
        <v>40</v>
      </c>
      <c r="E413" s="1">
        <v>1221</v>
      </c>
      <c r="F413" s="2">
        <v>120</v>
      </c>
      <c r="G413" s="3">
        <v>300</v>
      </c>
      <c r="H413" s="3">
        <v>366300</v>
      </c>
      <c r="I413" s="1">
        <v>21978</v>
      </c>
      <c r="J413" s="3">
        <v>344322</v>
      </c>
      <c r="K413" s="3">
        <v>305250</v>
      </c>
      <c r="L413" s="3">
        <v>39072</v>
      </c>
      <c r="M413" s="4">
        <v>41548</v>
      </c>
      <c r="N413" s="5">
        <v>10</v>
      </c>
      <c r="O413" s="1" t="s">
        <v>34</v>
      </c>
      <c r="P413" s="5">
        <v>2013</v>
      </c>
    </row>
    <row r="414" spans="1:16" x14ac:dyDescent="0.3">
      <c r="A414" s="1" t="s">
        <v>44</v>
      </c>
      <c r="B414" s="1" t="s">
        <v>23</v>
      </c>
      <c r="C414" s="1" t="s">
        <v>27</v>
      </c>
      <c r="D414" s="1" t="s">
        <v>40</v>
      </c>
      <c r="E414" s="1">
        <v>2844</v>
      </c>
      <c r="F414" s="2">
        <v>250</v>
      </c>
      <c r="G414" s="3">
        <v>15</v>
      </c>
      <c r="H414" s="3">
        <v>42660</v>
      </c>
      <c r="I414" s="1">
        <v>2559.6</v>
      </c>
      <c r="J414" s="3">
        <v>40100.400000000001</v>
      </c>
      <c r="K414" s="3">
        <v>28440</v>
      </c>
      <c r="L414" s="3">
        <v>11660.4</v>
      </c>
      <c r="M414" s="4">
        <v>41791</v>
      </c>
      <c r="N414" s="5">
        <v>6</v>
      </c>
      <c r="O414" s="1" t="s">
        <v>22</v>
      </c>
      <c r="P414" s="5">
        <v>2014</v>
      </c>
    </row>
    <row r="415" spans="1:16" x14ac:dyDescent="0.3">
      <c r="A415" s="1" t="s">
        <v>47</v>
      </c>
      <c r="B415" s="1" t="s">
        <v>26</v>
      </c>
      <c r="C415" s="1" t="s">
        <v>27</v>
      </c>
      <c r="D415" s="1" t="s">
        <v>40</v>
      </c>
      <c r="E415" s="1">
        <v>1221</v>
      </c>
      <c r="F415" s="2">
        <v>250</v>
      </c>
      <c r="G415" s="3">
        <v>300</v>
      </c>
      <c r="H415" s="3">
        <v>366300</v>
      </c>
      <c r="I415" s="1">
        <v>21978</v>
      </c>
      <c r="J415" s="3">
        <v>344322</v>
      </c>
      <c r="K415" s="3">
        <v>305250</v>
      </c>
      <c r="L415" s="3">
        <v>39072</v>
      </c>
      <c r="M415" s="4">
        <v>41548</v>
      </c>
      <c r="N415" s="5">
        <v>10</v>
      </c>
      <c r="O415" s="1" t="s">
        <v>34</v>
      </c>
      <c r="P415" s="5">
        <v>2013</v>
      </c>
    </row>
    <row r="416" spans="1:16" x14ac:dyDescent="0.3">
      <c r="A416" s="1" t="s">
        <v>47</v>
      </c>
      <c r="B416" s="1" t="s">
        <v>23</v>
      </c>
      <c r="C416" s="1" t="s">
        <v>27</v>
      </c>
      <c r="D416" s="1" t="s">
        <v>40</v>
      </c>
      <c r="E416" s="1">
        <v>2436</v>
      </c>
      <c r="F416" s="2">
        <v>250</v>
      </c>
      <c r="G416" s="3">
        <v>300</v>
      </c>
      <c r="H416" s="3">
        <v>730800</v>
      </c>
      <c r="I416" s="1">
        <v>43848</v>
      </c>
      <c r="J416" s="3">
        <v>686952</v>
      </c>
      <c r="K416" s="3">
        <v>609000</v>
      </c>
      <c r="L416" s="3">
        <v>77952</v>
      </c>
      <c r="M416" s="4">
        <v>41609</v>
      </c>
      <c r="N416" s="5">
        <v>12</v>
      </c>
      <c r="O416" s="1" t="s">
        <v>20</v>
      </c>
      <c r="P416" s="5">
        <v>2013</v>
      </c>
    </row>
    <row r="417" spans="1:16" x14ac:dyDescent="0.3">
      <c r="A417" s="1" t="s">
        <v>46</v>
      </c>
      <c r="B417" s="1" t="s">
        <v>26</v>
      </c>
      <c r="C417" s="1" t="s">
        <v>29</v>
      </c>
      <c r="D417" s="1" t="s">
        <v>40</v>
      </c>
      <c r="E417" s="1">
        <v>1987.5</v>
      </c>
      <c r="F417" s="2">
        <v>260</v>
      </c>
      <c r="G417" s="3">
        <v>125</v>
      </c>
      <c r="H417" s="3">
        <v>248437.5</v>
      </c>
      <c r="I417" s="1">
        <v>14906.25</v>
      </c>
      <c r="J417" s="3">
        <v>233531.25</v>
      </c>
      <c r="K417" s="3">
        <v>238500</v>
      </c>
      <c r="L417" s="3">
        <v>-4968.75</v>
      </c>
      <c r="M417" s="4">
        <v>41640</v>
      </c>
      <c r="N417" s="5">
        <v>1</v>
      </c>
      <c r="O417" s="1" t="s">
        <v>41</v>
      </c>
      <c r="P417" s="5">
        <v>2014</v>
      </c>
    </row>
    <row r="418" spans="1:16" x14ac:dyDescent="0.3">
      <c r="A418" s="1" t="s">
        <v>44</v>
      </c>
      <c r="B418" s="1" t="s">
        <v>36</v>
      </c>
      <c r="C418" s="1" t="s">
        <v>27</v>
      </c>
      <c r="D418" s="1" t="s">
        <v>40</v>
      </c>
      <c r="E418" s="1">
        <v>1153</v>
      </c>
      <c r="F418" s="2">
        <v>250</v>
      </c>
      <c r="G418" s="3">
        <v>15</v>
      </c>
      <c r="H418" s="3">
        <v>17295</v>
      </c>
      <c r="I418" s="1">
        <v>1037.7</v>
      </c>
      <c r="J418" s="3">
        <v>16257.3</v>
      </c>
      <c r="K418" s="3">
        <v>11530</v>
      </c>
      <c r="L418" s="3">
        <v>4727.3</v>
      </c>
      <c r="M418" s="4">
        <v>41913</v>
      </c>
      <c r="N418" s="5">
        <v>10</v>
      </c>
      <c r="O418" s="1" t="s">
        <v>34</v>
      </c>
      <c r="P418" s="5">
        <v>2014</v>
      </c>
    </row>
    <row r="419" spans="1:16" x14ac:dyDescent="0.3">
      <c r="A419" s="1" t="s">
        <v>45</v>
      </c>
      <c r="B419" s="1" t="s">
        <v>31</v>
      </c>
      <c r="C419" s="1" t="s">
        <v>18</v>
      </c>
      <c r="D419" s="1" t="s">
        <v>40</v>
      </c>
      <c r="E419" s="1">
        <v>727</v>
      </c>
      <c r="F419" s="2">
        <v>3</v>
      </c>
      <c r="G419" s="3">
        <v>12</v>
      </c>
      <c r="H419" s="3">
        <v>8724</v>
      </c>
      <c r="I419" s="1">
        <v>610.67999999999995</v>
      </c>
      <c r="J419" s="3">
        <v>8113.32</v>
      </c>
      <c r="K419" s="3">
        <v>2181</v>
      </c>
      <c r="L419" s="3">
        <v>5932.32</v>
      </c>
      <c r="M419" s="4">
        <v>41671</v>
      </c>
      <c r="N419" s="5">
        <v>2</v>
      </c>
      <c r="O419" s="1" t="s">
        <v>30</v>
      </c>
      <c r="P419" s="5">
        <v>2014</v>
      </c>
    </row>
    <row r="420" spans="1:16" x14ac:dyDescent="0.3">
      <c r="A420" s="1" t="s">
        <v>45</v>
      </c>
      <c r="B420" s="1" t="s">
        <v>23</v>
      </c>
      <c r="C420" s="1" t="s">
        <v>18</v>
      </c>
      <c r="D420" s="1" t="s">
        <v>40</v>
      </c>
      <c r="E420" s="1">
        <v>1884</v>
      </c>
      <c r="F420" s="2">
        <v>3</v>
      </c>
      <c r="G420" s="3">
        <v>12</v>
      </c>
      <c r="H420" s="3">
        <v>22608</v>
      </c>
      <c r="I420" s="1">
        <v>1582.56</v>
      </c>
      <c r="J420" s="3">
        <v>21025.439999999999</v>
      </c>
      <c r="K420" s="3">
        <v>5652</v>
      </c>
      <c r="L420" s="3">
        <v>15373.44</v>
      </c>
      <c r="M420" s="4">
        <v>41852</v>
      </c>
      <c r="N420" s="5">
        <v>8</v>
      </c>
      <c r="O420" s="1" t="s">
        <v>38</v>
      </c>
      <c r="P420" s="5">
        <v>2014</v>
      </c>
    </row>
    <row r="421" spans="1:16" x14ac:dyDescent="0.3">
      <c r="A421" s="1" t="s">
        <v>45</v>
      </c>
      <c r="B421" s="1" t="s">
        <v>31</v>
      </c>
      <c r="C421" s="1" t="s">
        <v>37</v>
      </c>
      <c r="D421" s="1" t="s">
        <v>40</v>
      </c>
      <c r="E421" s="1">
        <v>2340</v>
      </c>
      <c r="F421" s="2">
        <v>5</v>
      </c>
      <c r="G421" s="3">
        <v>12</v>
      </c>
      <c r="H421" s="3">
        <v>28080</v>
      </c>
      <c r="I421" s="1">
        <v>1965.6</v>
      </c>
      <c r="J421" s="3">
        <v>26114.400000000001</v>
      </c>
      <c r="K421" s="3">
        <v>7020</v>
      </c>
      <c r="L421" s="3">
        <v>19094.400000000001</v>
      </c>
      <c r="M421" s="4">
        <v>41640</v>
      </c>
      <c r="N421" s="5">
        <v>1</v>
      </c>
      <c r="O421" s="1" t="s">
        <v>41</v>
      </c>
      <c r="P421" s="5">
        <v>2014</v>
      </c>
    </row>
    <row r="422" spans="1:16" x14ac:dyDescent="0.3">
      <c r="A422" s="1" t="s">
        <v>45</v>
      </c>
      <c r="B422" s="1" t="s">
        <v>26</v>
      </c>
      <c r="C422" s="1" t="s">
        <v>37</v>
      </c>
      <c r="D422" s="1" t="s">
        <v>40</v>
      </c>
      <c r="E422" s="1">
        <v>2342</v>
      </c>
      <c r="F422" s="2">
        <v>5</v>
      </c>
      <c r="G422" s="3">
        <v>12</v>
      </c>
      <c r="H422" s="3">
        <v>28104</v>
      </c>
      <c r="I422" s="1">
        <v>1967.28</v>
      </c>
      <c r="J422" s="3">
        <v>26136.720000000001</v>
      </c>
      <c r="K422" s="3">
        <v>7026</v>
      </c>
      <c r="L422" s="3">
        <v>19110.72</v>
      </c>
      <c r="M422" s="4">
        <v>41944</v>
      </c>
      <c r="N422" s="5">
        <v>11</v>
      </c>
      <c r="O422" s="1" t="s">
        <v>24</v>
      </c>
      <c r="P422" s="5">
        <v>2014</v>
      </c>
    </row>
    <row r="423" spans="1:16" x14ac:dyDescent="0.3">
      <c r="A423" s="1" t="s">
        <v>44</v>
      </c>
      <c r="B423" s="1" t="s">
        <v>23</v>
      </c>
      <c r="C423" s="1" t="s">
        <v>25</v>
      </c>
      <c r="D423" s="1" t="s">
        <v>40</v>
      </c>
      <c r="E423" s="1">
        <v>1262</v>
      </c>
      <c r="F423" s="2">
        <v>120</v>
      </c>
      <c r="G423" s="3">
        <v>15</v>
      </c>
      <c r="H423" s="3">
        <v>18930</v>
      </c>
      <c r="I423" s="1">
        <v>1325.1</v>
      </c>
      <c r="J423" s="3">
        <v>17604.900000000001</v>
      </c>
      <c r="K423" s="3">
        <v>12620</v>
      </c>
      <c r="L423" s="3">
        <v>4984.8999999999996</v>
      </c>
      <c r="M423" s="4">
        <v>41760</v>
      </c>
      <c r="N423" s="5">
        <v>5</v>
      </c>
      <c r="O423" s="1" t="s">
        <v>42</v>
      </c>
      <c r="P423" s="5">
        <v>2014</v>
      </c>
    </row>
    <row r="424" spans="1:16" x14ac:dyDescent="0.3">
      <c r="A424" s="1" t="s">
        <v>45</v>
      </c>
      <c r="B424" s="1" t="s">
        <v>26</v>
      </c>
      <c r="C424" s="1" t="s">
        <v>27</v>
      </c>
      <c r="D424" s="1" t="s">
        <v>40</v>
      </c>
      <c r="E424" s="1">
        <v>1738.5</v>
      </c>
      <c r="F424" s="2">
        <v>250</v>
      </c>
      <c r="G424" s="3">
        <v>12</v>
      </c>
      <c r="H424" s="3">
        <v>20862</v>
      </c>
      <c r="I424" s="1">
        <v>1460.34</v>
      </c>
      <c r="J424" s="3">
        <v>19401.66</v>
      </c>
      <c r="K424" s="3">
        <v>5215.5</v>
      </c>
      <c r="L424" s="3">
        <v>14186.16</v>
      </c>
      <c r="M424" s="4">
        <v>41730</v>
      </c>
      <c r="N424" s="5">
        <v>4</v>
      </c>
      <c r="O424" s="1" t="s">
        <v>35</v>
      </c>
      <c r="P424" s="5">
        <v>2014</v>
      </c>
    </row>
    <row r="425" spans="1:16" x14ac:dyDescent="0.3">
      <c r="A425" s="1" t="s">
        <v>45</v>
      </c>
      <c r="B425" s="1" t="s">
        <v>17</v>
      </c>
      <c r="C425" s="1" t="s">
        <v>27</v>
      </c>
      <c r="D425" s="1" t="s">
        <v>40</v>
      </c>
      <c r="E425" s="1">
        <v>2215</v>
      </c>
      <c r="F425" s="2">
        <v>250</v>
      </c>
      <c r="G425" s="3">
        <v>12</v>
      </c>
      <c r="H425" s="3">
        <v>26580</v>
      </c>
      <c r="I425" s="1">
        <v>1860.6</v>
      </c>
      <c r="J425" s="3">
        <v>24719.4</v>
      </c>
      <c r="K425" s="3">
        <v>6645</v>
      </c>
      <c r="L425" s="3">
        <v>18074.400000000001</v>
      </c>
      <c r="M425" s="4">
        <v>41518</v>
      </c>
      <c r="N425" s="5">
        <v>9</v>
      </c>
      <c r="O425" s="1" t="s">
        <v>28</v>
      </c>
      <c r="P425" s="5">
        <v>2013</v>
      </c>
    </row>
    <row r="426" spans="1:16" x14ac:dyDescent="0.3">
      <c r="A426" s="1" t="s">
        <v>47</v>
      </c>
      <c r="B426" s="1" t="s">
        <v>26</v>
      </c>
      <c r="C426" s="1" t="s">
        <v>18</v>
      </c>
      <c r="D426" s="1" t="s">
        <v>40</v>
      </c>
      <c r="E426" s="1">
        <v>448</v>
      </c>
      <c r="F426" s="2">
        <v>3</v>
      </c>
      <c r="G426" s="3">
        <v>300</v>
      </c>
      <c r="H426" s="3">
        <v>134400</v>
      </c>
      <c r="I426" s="1">
        <v>9408</v>
      </c>
      <c r="J426" s="3">
        <v>124992</v>
      </c>
      <c r="K426" s="3">
        <v>112000</v>
      </c>
      <c r="L426" s="3">
        <v>12992</v>
      </c>
      <c r="M426" s="4">
        <v>41791</v>
      </c>
      <c r="N426" s="5">
        <v>6</v>
      </c>
      <c r="O426" s="1" t="s">
        <v>22</v>
      </c>
      <c r="P426" s="5">
        <v>2014</v>
      </c>
    </row>
    <row r="427" spans="1:16" x14ac:dyDescent="0.3">
      <c r="A427" s="1" t="s">
        <v>47</v>
      </c>
      <c r="B427" s="1" t="s">
        <v>26</v>
      </c>
      <c r="C427" s="1" t="s">
        <v>18</v>
      </c>
      <c r="D427" s="1" t="s">
        <v>40</v>
      </c>
      <c r="E427" s="1">
        <v>2181</v>
      </c>
      <c r="F427" s="2">
        <v>3</v>
      </c>
      <c r="G427" s="3">
        <v>300</v>
      </c>
      <c r="H427" s="3">
        <v>654300</v>
      </c>
      <c r="I427" s="1">
        <v>45801</v>
      </c>
      <c r="J427" s="3">
        <v>608499</v>
      </c>
      <c r="K427" s="3">
        <v>545250</v>
      </c>
      <c r="L427" s="3">
        <v>63249</v>
      </c>
      <c r="M427" s="4">
        <v>41913</v>
      </c>
      <c r="N427" s="5">
        <v>10</v>
      </c>
      <c r="O427" s="1" t="s">
        <v>34</v>
      </c>
      <c r="P427" s="5">
        <v>2014</v>
      </c>
    </row>
    <row r="428" spans="1:16" x14ac:dyDescent="0.3">
      <c r="A428" s="1" t="s">
        <v>47</v>
      </c>
      <c r="B428" s="1" t="s">
        <v>26</v>
      </c>
      <c r="C428" s="1" t="s">
        <v>37</v>
      </c>
      <c r="D428" s="1" t="s">
        <v>40</v>
      </c>
      <c r="E428" s="1">
        <v>2181</v>
      </c>
      <c r="F428" s="2">
        <v>5</v>
      </c>
      <c r="G428" s="3">
        <v>300</v>
      </c>
      <c r="H428" s="3">
        <v>654300</v>
      </c>
      <c r="I428" s="1">
        <v>45801</v>
      </c>
      <c r="J428" s="3">
        <v>608499</v>
      </c>
      <c r="K428" s="3">
        <v>545250</v>
      </c>
      <c r="L428" s="3">
        <v>63249</v>
      </c>
      <c r="M428" s="4">
        <v>41913</v>
      </c>
      <c r="N428" s="5">
        <v>10</v>
      </c>
      <c r="O428" s="1" t="s">
        <v>34</v>
      </c>
      <c r="P428" s="5">
        <v>2014</v>
      </c>
    </row>
    <row r="429" spans="1:16" x14ac:dyDescent="0.3">
      <c r="A429" s="1" t="s">
        <v>46</v>
      </c>
      <c r="B429" s="1" t="s">
        <v>17</v>
      </c>
      <c r="C429" s="1" t="s">
        <v>37</v>
      </c>
      <c r="D429" s="1" t="s">
        <v>40</v>
      </c>
      <c r="E429" s="1">
        <v>2500</v>
      </c>
      <c r="F429" s="2">
        <v>5</v>
      </c>
      <c r="G429" s="3">
        <v>125</v>
      </c>
      <c r="H429" s="3">
        <v>312500</v>
      </c>
      <c r="I429" s="1">
        <v>21875</v>
      </c>
      <c r="J429" s="3">
        <v>290625</v>
      </c>
      <c r="K429" s="3">
        <v>300000</v>
      </c>
      <c r="L429" s="3">
        <v>-9375</v>
      </c>
      <c r="M429" s="4">
        <v>41579</v>
      </c>
      <c r="N429" s="5">
        <v>11</v>
      </c>
      <c r="O429" s="1" t="s">
        <v>24</v>
      </c>
      <c r="P429" s="5">
        <v>2013</v>
      </c>
    </row>
    <row r="430" spans="1:16" x14ac:dyDescent="0.3">
      <c r="A430" s="1" t="s">
        <v>47</v>
      </c>
      <c r="B430" s="1" t="s">
        <v>26</v>
      </c>
      <c r="C430" s="1" t="s">
        <v>25</v>
      </c>
      <c r="D430" s="1" t="s">
        <v>40</v>
      </c>
      <c r="E430" s="1">
        <v>1659</v>
      </c>
      <c r="F430" s="2">
        <v>120</v>
      </c>
      <c r="G430" s="3">
        <v>300</v>
      </c>
      <c r="H430" s="3">
        <v>497700</v>
      </c>
      <c r="I430" s="1">
        <v>34839</v>
      </c>
      <c r="J430" s="3">
        <v>462861</v>
      </c>
      <c r="K430" s="3">
        <v>414750</v>
      </c>
      <c r="L430" s="3">
        <v>48111</v>
      </c>
      <c r="M430" s="4">
        <v>41821</v>
      </c>
      <c r="N430" s="5">
        <v>7</v>
      </c>
      <c r="O430" s="1" t="s">
        <v>39</v>
      </c>
      <c r="P430" s="5">
        <v>2014</v>
      </c>
    </row>
    <row r="431" spans="1:16" x14ac:dyDescent="0.3">
      <c r="A431" s="1" t="s">
        <v>46</v>
      </c>
      <c r="B431" s="1" t="s">
        <v>17</v>
      </c>
      <c r="C431" s="1" t="s">
        <v>25</v>
      </c>
      <c r="D431" s="1" t="s">
        <v>40</v>
      </c>
      <c r="E431" s="1">
        <v>2087</v>
      </c>
      <c r="F431" s="2">
        <v>120</v>
      </c>
      <c r="G431" s="3">
        <v>125</v>
      </c>
      <c r="H431" s="3">
        <v>260875</v>
      </c>
      <c r="I431" s="1">
        <v>18261.25</v>
      </c>
      <c r="J431" s="3">
        <v>242613.75</v>
      </c>
      <c r="K431" s="3">
        <v>250440</v>
      </c>
      <c r="L431" s="3">
        <v>-7826.25</v>
      </c>
      <c r="M431" s="4">
        <v>41883</v>
      </c>
      <c r="N431" s="5">
        <v>9</v>
      </c>
      <c r="O431" s="1" t="s">
        <v>28</v>
      </c>
      <c r="P431" s="5">
        <v>2014</v>
      </c>
    </row>
    <row r="432" spans="1:16" x14ac:dyDescent="0.3">
      <c r="A432" s="1" t="s">
        <v>47</v>
      </c>
      <c r="B432" s="1" t="s">
        <v>36</v>
      </c>
      <c r="C432" s="1" t="s">
        <v>25</v>
      </c>
      <c r="D432" s="1" t="s">
        <v>40</v>
      </c>
      <c r="E432" s="1">
        <v>1372</v>
      </c>
      <c r="F432" s="2">
        <v>120</v>
      </c>
      <c r="G432" s="3">
        <v>300</v>
      </c>
      <c r="H432" s="3">
        <v>411600</v>
      </c>
      <c r="I432" s="1">
        <v>28812</v>
      </c>
      <c r="J432" s="3">
        <v>382788</v>
      </c>
      <c r="K432" s="3">
        <v>343000</v>
      </c>
      <c r="L432" s="3">
        <v>39788</v>
      </c>
      <c r="M432" s="4">
        <v>41974</v>
      </c>
      <c r="N432" s="5">
        <v>12</v>
      </c>
      <c r="O432" s="1" t="s">
        <v>20</v>
      </c>
      <c r="P432" s="5">
        <v>2014</v>
      </c>
    </row>
    <row r="433" spans="1:16" x14ac:dyDescent="0.3">
      <c r="A433" s="1" t="s">
        <v>45</v>
      </c>
      <c r="B433" s="1" t="s">
        <v>23</v>
      </c>
      <c r="C433" s="1" t="s">
        <v>27</v>
      </c>
      <c r="D433" s="1" t="s">
        <v>40</v>
      </c>
      <c r="E433" s="1">
        <v>3244.5</v>
      </c>
      <c r="F433" s="2">
        <v>250</v>
      </c>
      <c r="G433" s="3">
        <v>12</v>
      </c>
      <c r="H433" s="3">
        <v>38934</v>
      </c>
      <c r="I433" s="1">
        <v>2725.38</v>
      </c>
      <c r="J433" s="3">
        <v>36208.620000000003</v>
      </c>
      <c r="K433" s="3">
        <v>9733.5</v>
      </c>
      <c r="L433" s="3">
        <v>26475.119999999999</v>
      </c>
      <c r="M433" s="4">
        <v>41640</v>
      </c>
      <c r="N433" s="5">
        <v>1</v>
      </c>
      <c r="O433" s="1" t="s">
        <v>41</v>
      </c>
      <c r="P433" s="5">
        <v>2014</v>
      </c>
    </row>
    <row r="434" spans="1:16" x14ac:dyDescent="0.3">
      <c r="A434" s="1" t="s">
        <v>47</v>
      </c>
      <c r="B434" s="1" t="s">
        <v>26</v>
      </c>
      <c r="C434" s="1" t="s">
        <v>27</v>
      </c>
      <c r="D434" s="1" t="s">
        <v>40</v>
      </c>
      <c r="E434" s="1">
        <v>959</v>
      </c>
      <c r="F434" s="2">
        <v>250</v>
      </c>
      <c r="G434" s="3">
        <v>300</v>
      </c>
      <c r="H434" s="3">
        <v>287700</v>
      </c>
      <c r="I434" s="1">
        <v>20139</v>
      </c>
      <c r="J434" s="3">
        <v>267561</v>
      </c>
      <c r="K434" s="3">
        <v>239750</v>
      </c>
      <c r="L434" s="3">
        <v>27811</v>
      </c>
      <c r="M434" s="4">
        <v>41671</v>
      </c>
      <c r="N434" s="5">
        <v>2</v>
      </c>
      <c r="O434" s="1" t="s">
        <v>30</v>
      </c>
      <c r="P434" s="5">
        <v>2014</v>
      </c>
    </row>
    <row r="435" spans="1:16" x14ac:dyDescent="0.3">
      <c r="A435" s="1" t="s">
        <v>47</v>
      </c>
      <c r="B435" s="1" t="s">
        <v>31</v>
      </c>
      <c r="C435" s="1" t="s">
        <v>27</v>
      </c>
      <c r="D435" s="1" t="s">
        <v>40</v>
      </c>
      <c r="E435" s="1">
        <v>2747</v>
      </c>
      <c r="F435" s="2">
        <v>250</v>
      </c>
      <c r="G435" s="3">
        <v>300</v>
      </c>
      <c r="H435" s="3">
        <v>824100</v>
      </c>
      <c r="I435" s="1">
        <v>57687</v>
      </c>
      <c r="J435" s="3">
        <v>766413</v>
      </c>
      <c r="K435" s="3">
        <v>686750</v>
      </c>
      <c r="L435" s="3">
        <v>79663</v>
      </c>
      <c r="M435" s="4">
        <v>41671</v>
      </c>
      <c r="N435" s="5">
        <v>2</v>
      </c>
      <c r="O435" s="1" t="s">
        <v>30</v>
      </c>
      <c r="P435" s="5">
        <v>2014</v>
      </c>
    </row>
    <row r="436" spans="1:16" x14ac:dyDescent="0.3">
      <c r="A436" s="1" t="s">
        <v>46</v>
      </c>
      <c r="B436" s="1" t="s">
        <v>23</v>
      </c>
      <c r="C436" s="1" t="s">
        <v>29</v>
      </c>
      <c r="D436" s="1" t="s">
        <v>40</v>
      </c>
      <c r="E436" s="1">
        <v>1645</v>
      </c>
      <c r="F436" s="2">
        <v>260</v>
      </c>
      <c r="G436" s="3">
        <v>125</v>
      </c>
      <c r="H436" s="3">
        <v>205625</v>
      </c>
      <c r="I436" s="1">
        <v>14393.75</v>
      </c>
      <c r="J436" s="3">
        <v>191231.25</v>
      </c>
      <c r="K436" s="3">
        <v>197400</v>
      </c>
      <c r="L436" s="3">
        <v>-6168.75</v>
      </c>
      <c r="M436" s="4">
        <v>41760</v>
      </c>
      <c r="N436" s="5">
        <v>5</v>
      </c>
      <c r="O436" s="1" t="s">
        <v>42</v>
      </c>
      <c r="P436" s="5">
        <v>2014</v>
      </c>
    </row>
    <row r="437" spans="1:16" x14ac:dyDescent="0.3">
      <c r="A437" s="1" t="s">
        <v>46</v>
      </c>
      <c r="B437" s="1" t="s">
        <v>17</v>
      </c>
      <c r="C437" s="1" t="s">
        <v>29</v>
      </c>
      <c r="D437" s="1" t="s">
        <v>40</v>
      </c>
      <c r="E437" s="1">
        <v>994</v>
      </c>
      <c r="F437" s="2">
        <v>260</v>
      </c>
      <c r="G437" s="3">
        <v>125</v>
      </c>
      <c r="H437" s="3">
        <v>124250</v>
      </c>
      <c r="I437" s="1">
        <v>8697.5</v>
      </c>
      <c r="J437" s="3">
        <v>115552.5</v>
      </c>
      <c r="K437" s="3">
        <v>119280</v>
      </c>
      <c r="L437" s="3">
        <v>-3727.5</v>
      </c>
      <c r="M437" s="4">
        <v>41518</v>
      </c>
      <c r="N437" s="5">
        <v>9</v>
      </c>
      <c r="O437" s="1" t="s">
        <v>28</v>
      </c>
      <c r="P437" s="5">
        <v>2013</v>
      </c>
    </row>
    <row r="438" spans="1:16" x14ac:dyDescent="0.3">
      <c r="A438" s="1" t="s">
        <v>47</v>
      </c>
      <c r="B438" s="1" t="s">
        <v>36</v>
      </c>
      <c r="C438" s="1" t="s">
        <v>29</v>
      </c>
      <c r="D438" s="1" t="s">
        <v>40</v>
      </c>
      <c r="E438" s="1">
        <v>1372</v>
      </c>
      <c r="F438" s="2">
        <v>260</v>
      </c>
      <c r="G438" s="3">
        <v>300</v>
      </c>
      <c r="H438" s="3">
        <v>411600</v>
      </c>
      <c r="I438" s="1">
        <v>28812</v>
      </c>
      <c r="J438" s="3">
        <v>382788</v>
      </c>
      <c r="K438" s="3">
        <v>343000</v>
      </c>
      <c r="L438" s="3">
        <v>39788</v>
      </c>
      <c r="M438" s="4">
        <v>41974</v>
      </c>
      <c r="N438" s="5">
        <v>12</v>
      </c>
      <c r="O438" s="1" t="s">
        <v>20</v>
      </c>
      <c r="P438" s="5">
        <v>2014</v>
      </c>
    </row>
    <row r="439" spans="1:16" x14ac:dyDescent="0.3">
      <c r="A439" s="1" t="s">
        <v>46</v>
      </c>
      <c r="B439" s="1" t="s">
        <v>31</v>
      </c>
      <c r="C439" s="1" t="s">
        <v>18</v>
      </c>
      <c r="D439" s="1" t="s">
        <v>40</v>
      </c>
      <c r="E439" s="1">
        <v>1540</v>
      </c>
      <c r="F439" s="2">
        <v>3</v>
      </c>
      <c r="G439" s="3">
        <v>125</v>
      </c>
      <c r="H439" s="3">
        <v>192500</v>
      </c>
      <c r="I439" s="1">
        <v>15400</v>
      </c>
      <c r="J439" s="3">
        <v>177100</v>
      </c>
      <c r="K439" s="3">
        <v>184800</v>
      </c>
      <c r="L439" s="3">
        <v>-7700</v>
      </c>
      <c r="M439" s="4">
        <v>41852</v>
      </c>
      <c r="N439" s="5">
        <v>8</v>
      </c>
      <c r="O439" s="1" t="s">
        <v>38</v>
      </c>
      <c r="P439" s="5">
        <v>2014</v>
      </c>
    </row>
    <row r="440" spans="1:16" x14ac:dyDescent="0.3">
      <c r="A440" s="1" t="s">
        <v>44</v>
      </c>
      <c r="B440" s="1" t="s">
        <v>26</v>
      </c>
      <c r="C440" s="1" t="s">
        <v>18</v>
      </c>
      <c r="D440" s="1" t="s">
        <v>40</v>
      </c>
      <c r="E440" s="1">
        <v>490</v>
      </c>
      <c r="F440" s="2">
        <v>3</v>
      </c>
      <c r="G440" s="3">
        <v>15</v>
      </c>
      <c r="H440" s="3">
        <v>7350</v>
      </c>
      <c r="I440" s="1">
        <v>588</v>
      </c>
      <c r="J440" s="3">
        <v>6762</v>
      </c>
      <c r="K440" s="3">
        <v>4900</v>
      </c>
      <c r="L440" s="3">
        <v>1862</v>
      </c>
      <c r="M440" s="4">
        <v>41944</v>
      </c>
      <c r="N440" s="5">
        <v>11</v>
      </c>
      <c r="O440" s="1" t="s">
        <v>24</v>
      </c>
      <c r="P440" s="5">
        <v>2014</v>
      </c>
    </row>
    <row r="441" spans="1:16" x14ac:dyDescent="0.3">
      <c r="A441" s="1" t="s">
        <v>44</v>
      </c>
      <c r="B441" s="1" t="s">
        <v>26</v>
      </c>
      <c r="C441" s="1" t="s">
        <v>37</v>
      </c>
      <c r="D441" s="1" t="s">
        <v>40</v>
      </c>
      <c r="E441" s="1">
        <v>2501</v>
      </c>
      <c r="F441" s="2">
        <v>5</v>
      </c>
      <c r="G441" s="3">
        <v>15</v>
      </c>
      <c r="H441" s="3">
        <v>37515</v>
      </c>
      <c r="I441" s="1">
        <v>3001.2</v>
      </c>
      <c r="J441" s="3">
        <v>34513.800000000003</v>
      </c>
      <c r="K441" s="3">
        <v>25010</v>
      </c>
      <c r="L441" s="3">
        <v>9503.7999999999993</v>
      </c>
      <c r="M441" s="4">
        <v>41699</v>
      </c>
      <c r="N441" s="5">
        <v>3</v>
      </c>
      <c r="O441" s="1" t="s">
        <v>33</v>
      </c>
      <c r="P441" s="5">
        <v>2014</v>
      </c>
    </row>
    <row r="442" spans="1:16" x14ac:dyDescent="0.3">
      <c r="A442" s="1" t="s">
        <v>47</v>
      </c>
      <c r="B442" s="1" t="s">
        <v>26</v>
      </c>
      <c r="C442" s="1" t="s">
        <v>37</v>
      </c>
      <c r="D442" s="1" t="s">
        <v>40</v>
      </c>
      <c r="E442" s="1">
        <v>1562</v>
      </c>
      <c r="F442" s="2">
        <v>5</v>
      </c>
      <c r="G442" s="3">
        <v>300</v>
      </c>
      <c r="H442" s="3">
        <v>468600</v>
      </c>
      <c r="I442" s="1">
        <v>37488</v>
      </c>
      <c r="J442" s="3">
        <v>431112</v>
      </c>
      <c r="K442" s="3">
        <v>390500</v>
      </c>
      <c r="L442" s="3">
        <v>40612</v>
      </c>
      <c r="M442" s="4">
        <v>41852</v>
      </c>
      <c r="N442" s="5">
        <v>8</v>
      </c>
      <c r="O442" s="1" t="s">
        <v>38</v>
      </c>
      <c r="P442" s="5">
        <v>2014</v>
      </c>
    </row>
    <row r="443" spans="1:16" x14ac:dyDescent="0.3">
      <c r="A443" s="1" t="s">
        <v>47</v>
      </c>
      <c r="B443" s="1" t="s">
        <v>23</v>
      </c>
      <c r="C443" s="1" t="s">
        <v>37</v>
      </c>
      <c r="D443" s="1" t="s">
        <v>40</v>
      </c>
      <c r="E443" s="1">
        <v>1283</v>
      </c>
      <c r="F443" s="2">
        <v>5</v>
      </c>
      <c r="G443" s="3">
        <v>300</v>
      </c>
      <c r="H443" s="3">
        <v>384900</v>
      </c>
      <c r="I443" s="1">
        <v>30792</v>
      </c>
      <c r="J443" s="3">
        <v>354108</v>
      </c>
      <c r="K443" s="3">
        <v>320750</v>
      </c>
      <c r="L443" s="3">
        <v>33358</v>
      </c>
      <c r="M443" s="4">
        <v>41518</v>
      </c>
      <c r="N443" s="5">
        <v>9</v>
      </c>
      <c r="O443" s="1" t="s">
        <v>28</v>
      </c>
      <c r="P443" s="5">
        <v>2013</v>
      </c>
    </row>
    <row r="444" spans="1:16" x14ac:dyDescent="0.3">
      <c r="A444" s="1" t="s">
        <v>44</v>
      </c>
      <c r="B444" s="1" t="s">
        <v>17</v>
      </c>
      <c r="C444" s="1" t="s">
        <v>37</v>
      </c>
      <c r="D444" s="1" t="s">
        <v>40</v>
      </c>
      <c r="E444" s="1">
        <v>711</v>
      </c>
      <c r="F444" s="2">
        <v>5</v>
      </c>
      <c r="G444" s="3">
        <v>15</v>
      </c>
      <c r="H444" s="3">
        <v>10665</v>
      </c>
      <c r="I444" s="1">
        <v>853.2</v>
      </c>
      <c r="J444" s="3">
        <v>9811.7999999999993</v>
      </c>
      <c r="K444" s="3">
        <v>7110</v>
      </c>
      <c r="L444" s="3">
        <v>2701.8</v>
      </c>
      <c r="M444" s="4">
        <v>41974</v>
      </c>
      <c r="N444" s="5">
        <v>12</v>
      </c>
      <c r="O444" s="1" t="s">
        <v>20</v>
      </c>
      <c r="P444" s="5">
        <v>2014</v>
      </c>
    </row>
    <row r="445" spans="1:16" x14ac:dyDescent="0.3">
      <c r="A445" s="1" t="s">
        <v>45</v>
      </c>
      <c r="B445" s="1" t="s">
        <v>23</v>
      </c>
      <c r="C445" s="1" t="s">
        <v>25</v>
      </c>
      <c r="D445" s="1" t="s">
        <v>40</v>
      </c>
      <c r="E445" s="1">
        <v>598</v>
      </c>
      <c r="F445" s="2">
        <v>120</v>
      </c>
      <c r="G445" s="3">
        <v>12</v>
      </c>
      <c r="H445" s="3">
        <v>7176</v>
      </c>
      <c r="I445" s="1">
        <v>574.08000000000004</v>
      </c>
      <c r="J445" s="3">
        <v>6601.92</v>
      </c>
      <c r="K445" s="3">
        <v>1794</v>
      </c>
      <c r="L445" s="3">
        <v>4807.92</v>
      </c>
      <c r="M445" s="4">
        <v>41699</v>
      </c>
      <c r="N445" s="5">
        <v>3</v>
      </c>
      <c r="O445" s="1" t="s">
        <v>33</v>
      </c>
      <c r="P445" s="5">
        <v>2014</v>
      </c>
    </row>
    <row r="446" spans="1:16" x14ac:dyDescent="0.3">
      <c r="A446" s="1" t="s">
        <v>47</v>
      </c>
      <c r="B446" s="1" t="s">
        <v>26</v>
      </c>
      <c r="C446" s="1" t="s">
        <v>25</v>
      </c>
      <c r="D446" s="1" t="s">
        <v>40</v>
      </c>
      <c r="E446" s="1">
        <v>386</v>
      </c>
      <c r="F446" s="2">
        <v>120</v>
      </c>
      <c r="G446" s="3">
        <v>300</v>
      </c>
      <c r="H446" s="3">
        <v>115800</v>
      </c>
      <c r="I446" s="1">
        <v>9264</v>
      </c>
      <c r="J446" s="3">
        <v>106536</v>
      </c>
      <c r="K446" s="3">
        <v>96500</v>
      </c>
      <c r="L446" s="3">
        <v>10036</v>
      </c>
      <c r="M446" s="4">
        <v>41579</v>
      </c>
      <c r="N446" s="5">
        <v>11</v>
      </c>
      <c r="O446" s="1" t="s">
        <v>24</v>
      </c>
      <c r="P446" s="5">
        <v>2013</v>
      </c>
    </row>
    <row r="447" spans="1:16" x14ac:dyDescent="0.3">
      <c r="A447" s="1" t="s">
        <v>47</v>
      </c>
      <c r="B447" s="1" t="s">
        <v>31</v>
      </c>
      <c r="C447" s="1" t="s">
        <v>25</v>
      </c>
      <c r="D447" s="1" t="s">
        <v>40</v>
      </c>
      <c r="E447" s="1">
        <v>635</v>
      </c>
      <c r="F447" s="2">
        <v>120</v>
      </c>
      <c r="G447" s="3">
        <v>300</v>
      </c>
      <c r="H447" s="3">
        <v>190500</v>
      </c>
      <c r="I447" s="1">
        <v>15240</v>
      </c>
      <c r="J447" s="3">
        <v>175260</v>
      </c>
      <c r="K447" s="3">
        <v>158750</v>
      </c>
      <c r="L447" s="3">
        <v>16510</v>
      </c>
      <c r="M447" s="4">
        <v>41974</v>
      </c>
      <c r="N447" s="5">
        <v>12</v>
      </c>
      <c r="O447" s="1" t="s">
        <v>20</v>
      </c>
      <c r="P447" s="5">
        <v>2014</v>
      </c>
    </row>
    <row r="448" spans="1:16" x14ac:dyDescent="0.3">
      <c r="A448" s="1" t="s">
        <v>47</v>
      </c>
      <c r="B448" s="1" t="s">
        <v>23</v>
      </c>
      <c r="C448" s="1" t="s">
        <v>27</v>
      </c>
      <c r="D448" s="1" t="s">
        <v>40</v>
      </c>
      <c r="E448" s="1">
        <v>2134</v>
      </c>
      <c r="F448" s="2">
        <v>250</v>
      </c>
      <c r="G448" s="3">
        <v>300</v>
      </c>
      <c r="H448" s="3">
        <v>640200</v>
      </c>
      <c r="I448" s="1">
        <v>51216</v>
      </c>
      <c r="J448" s="3">
        <v>588984</v>
      </c>
      <c r="K448" s="3">
        <v>533500</v>
      </c>
      <c r="L448" s="3">
        <v>55484</v>
      </c>
      <c r="M448" s="4">
        <v>41883</v>
      </c>
      <c r="N448" s="5">
        <v>9</v>
      </c>
      <c r="O448" s="1" t="s">
        <v>28</v>
      </c>
      <c r="P448" s="5">
        <v>2014</v>
      </c>
    </row>
    <row r="449" spans="1:16" x14ac:dyDescent="0.3">
      <c r="A449" s="1" t="s">
        <v>47</v>
      </c>
      <c r="B449" s="1" t="s">
        <v>36</v>
      </c>
      <c r="C449" s="1" t="s">
        <v>27</v>
      </c>
      <c r="D449" s="1" t="s">
        <v>40</v>
      </c>
      <c r="E449" s="1">
        <v>808</v>
      </c>
      <c r="F449" s="2">
        <v>250</v>
      </c>
      <c r="G449" s="3">
        <v>300</v>
      </c>
      <c r="H449" s="3">
        <v>242400</v>
      </c>
      <c r="I449" s="1">
        <v>19392</v>
      </c>
      <c r="J449" s="3">
        <v>223008</v>
      </c>
      <c r="K449" s="3">
        <v>202000</v>
      </c>
      <c r="L449" s="3">
        <v>21008</v>
      </c>
      <c r="M449" s="4">
        <v>41609</v>
      </c>
      <c r="N449" s="5">
        <v>12</v>
      </c>
      <c r="O449" s="1" t="s">
        <v>20</v>
      </c>
      <c r="P449" s="5">
        <v>2013</v>
      </c>
    </row>
    <row r="450" spans="1:16" x14ac:dyDescent="0.3">
      <c r="A450" s="1" t="s">
        <v>47</v>
      </c>
      <c r="B450" s="1" t="s">
        <v>31</v>
      </c>
      <c r="C450" s="1" t="s">
        <v>29</v>
      </c>
      <c r="D450" s="1" t="s">
        <v>40</v>
      </c>
      <c r="E450" s="1">
        <v>2460</v>
      </c>
      <c r="F450" s="2">
        <v>260</v>
      </c>
      <c r="G450" s="3">
        <v>300</v>
      </c>
      <c r="H450" s="3">
        <v>738000</v>
      </c>
      <c r="I450" s="1">
        <v>59040</v>
      </c>
      <c r="J450" s="3">
        <v>678960</v>
      </c>
      <c r="K450" s="3">
        <v>615000</v>
      </c>
      <c r="L450" s="3">
        <v>63960</v>
      </c>
      <c r="M450" s="4">
        <v>41791</v>
      </c>
      <c r="N450" s="5">
        <v>6</v>
      </c>
      <c r="O450" s="1" t="s">
        <v>22</v>
      </c>
      <c r="P450" s="5">
        <v>2014</v>
      </c>
    </row>
    <row r="451" spans="1:16" x14ac:dyDescent="0.3">
      <c r="A451" s="1" t="s">
        <v>44</v>
      </c>
      <c r="B451" s="1" t="s">
        <v>17</v>
      </c>
      <c r="C451" s="1" t="s">
        <v>29</v>
      </c>
      <c r="D451" s="1" t="s">
        <v>40</v>
      </c>
      <c r="E451" s="1">
        <v>711</v>
      </c>
      <c r="F451" s="2">
        <v>260</v>
      </c>
      <c r="G451" s="3">
        <v>15</v>
      </c>
      <c r="H451" s="3">
        <v>10665</v>
      </c>
      <c r="I451" s="1">
        <v>853.2</v>
      </c>
      <c r="J451" s="3">
        <v>9811.7999999999993</v>
      </c>
      <c r="K451" s="3">
        <v>7110</v>
      </c>
      <c r="L451" s="3">
        <v>2701.8</v>
      </c>
      <c r="M451" s="4">
        <v>41974</v>
      </c>
      <c r="N451" s="5">
        <v>12</v>
      </c>
      <c r="O451" s="1" t="s">
        <v>20</v>
      </c>
      <c r="P451" s="5">
        <v>2014</v>
      </c>
    </row>
    <row r="452" spans="1:16" x14ac:dyDescent="0.3">
      <c r="A452" s="1" t="s">
        <v>45</v>
      </c>
      <c r="B452" s="1" t="s">
        <v>31</v>
      </c>
      <c r="C452" s="1" t="s">
        <v>29</v>
      </c>
      <c r="D452" s="1" t="s">
        <v>40</v>
      </c>
      <c r="E452" s="1">
        <v>1375</v>
      </c>
      <c r="F452" s="2">
        <v>260</v>
      </c>
      <c r="G452" s="3">
        <v>12</v>
      </c>
      <c r="H452" s="3">
        <v>16500</v>
      </c>
      <c r="I452" s="1">
        <v>1320</v>
      </c>
      <c r="J452" s="3">
        <v>15180</v>
      </c>
      <c r="K452" s="3">
        <v>4125</v>
      </c>
      <c r="L452" s="3">
        <v>11055</v>
      </c>
      <c r="M452" s="4">
        <v>41609</v>
      </c>
      <c r="N452" s="5">
        <v>12</v>
      </c>
      <c r="O452" s="1" t="s">
        <v>20</v>
      </c>
      <c r="P452" s="5">
        <v>2013</v>
      </c>
    </row>
    <row r="453" spans="1:16" x14ac:dyDescent="0.3">
      <c r="A453" s="1" t="s">
        <v>47</v>
      </c>
      <c r="B453" s="1" t="s">
        <v>31</v>
      </c>
      <c r="C453" s="1" t="s">
        <v>29</v>
      </c>
      <c r="D453" s="1" t="s">
        <v>40</v>
      </c>
      <c r="E453" s="1">
        <v>635</v>
      </c>
      <c r="F453" s="2">
        <v>260</v>
      </c>
      <c r="G453" s="3">
        <v>300</v>
      </c>
      <c r="H453" s="3">
        <v>190500</v>
      </c>
      <c r="I453" s="1">
        <v>15240</v>
      </c>
      <c r="J453" s="3">
        <v>175260</v>
      </c>
      <c r="K453" s="3">
        <v>158750</v>
      </c>
      <c r="L453" s="3">
        <v>16510</v>
      </c>
      <c r="M453" s="4">
        <v>41974</v>
      </c>
      <c r="N453" s="5">
        <v>12</v>
      </c>
      <c r="O453" s="1" t="s">
        <v>20</v>
      </c>
      <c r="P453" s="5">
        <v>2014</v>
      </c>
    </row>
    <row r="454" spans="1:16" x14ac:dyDescent="0.3">
      <c r="A454" s="1" t="s">
        <v>47</v>
      </c>
      <c r="B454" s="1" t="s">
        <v>23</v>
      </c>
      <c r="C454" s="1" t="s">
        <v>18</v>
      </c>
      <c r="D454" s="1" t="s">
        <v>40</v>
      </c>
      <c r="E454" s="1">
        <v>1094</v>
      </c>
      <c r="F454" s="2">
        <v>3</v>
      </c>
      <c r="G454" s="3">
        <v>300</v>
      </c>
      <c r="H454" s="3">
        <v>328200</v>
      </c>
      <c r="I454" s="1">
        <v>29538</v>
      </c>
      <c r="J454" s="3">
        <v>298662</v>
      </c>
      <c r="K454" s="3">
        <v>273500</v>
      </c>
      <c r="L454" s="3">
        <v>25162</v>
      </c>
      <c r="M454" s="4">
        <v>41791</v>
      </c>
      <c r="N454" s="5">
        <v>6</v>
      </c>
      <c r="O454" s="1" t="s">
        <v>22</v>
      </c>
      <c r="P454" s="5">
        <v>2014</v>
      </c>
    </row>
    <row r="455" spans="1:16" x14ac:dyDescent="0.3">
      <c r="A455" s="1" t="s">
        <v>45</v>
      </c>
      <c r="B455" s="1" t="s">
        <v>31</v>
      </c>
      <c r="C455" s="1" t="s">
        <v>18</v>
      </c>
      <c r="D455" s="1" t="s">
        <v>40</v>
      </c>
      <c r="E455" s="1">
        <v>367</v>
      </c>
      <c r="F455" s="2">
        <v>3</v>
      </c>
      <c r="G455" s="3">
        <v>12</v>
      </c>
      <c r="H455" s="3">
        <v>4404</v>
      </c>
      <c r="I455" s="1">
        <v>396.36</v>
      </c>
      <c r="J455" s="3">
        <v>4007.64</v>
      </c>
      <c r="K455" s="3">
        <v>1101</v>
      </c>
      <c r="L455" s="3">
        <v>2906.64</v>
      </c>
      <c r="M455" s="4">
        <v>41548</v>
      </c>
      <c r="N455" s="5">
        <v>10</v>
      </c>
      <c r="O455" s="1" t="s">
        <v>34</v>
      </c>
      <c r="P455" s="5">
        <v>2013</v>
      </c>
    </row>
    <row r="456" spans="1:16" x14ac:dyDescent="0.3">
      <c r="A456" s="1" t="s">
        <v>47</v>
      </c>
      <c r="B456" s="1" t="s">
        <v>23</v>
      </c>
      <c r="C456" s="1" t="s">
        <v>37</v>
      </c>
      <c r="D456" s="1" t="s">
        <v>40</v>
      </c>
      <c r="E456" s="1">
        <v>3802.5</v>
      </c>
      <c r="F456" s="2">
        <v>5</v>
      </c>
      <c r="G456" s="3">
        <v>300</v>
      </c>
      <c r="H456" s="3">
        <v>1140750</v>
      </c>
      <c r="I456" s="1">
        <v>102667.5</v>
      </c>
      <c r="J456" s="3">
        <v>1038082.5</v>
      </c>
      <c r="K456" s="3">
        <v>950625</v>
      </c>
      <c r="L456" s="3">
        <v>87457.5</v>
      </c>
      <c r="M456" s="4">
        <v>41730</v>
      </c>
      <c r="N456" s="5">
        <v>4</v>
      </c>
      <c r="O456" s="1" t="s">
        <v>35</v>
      </c>
      <c r="P456" s="5">
        <v>2014</v>
      </c>
    </row>
    <row r="457" spans="1:16" x14ac:dyDescent="0.3">
      <c r="A457" s="1" t="s">
        <v>47</v>
      </c>
      <c r="B457" s="1" t="s">
        <v>26</v>
      </c>
      <c r="C457" s="1" t="s">
        <v>37</v>
      </c>
      <c r="D457" s="1" t="s">
        <v>40</v>
      </c>
      <c r="E457" s="1">
        <v>322</v>
      </c>
      <c r="F457" s="2">
        <v>5</v>
      </c>
      <c r="G457" s="3">
        <v>300</v>
      </c>
      <c r="H457" s="3">
        <v>96600</v>
      </c>
      <c r="I457" s="1">
        <v>8694</v>
      </c>
      <c r="J457" s="3">
        <v>87906</v>
      </c>
      <c r="K457" s="3">
        <v>80500</v>
      </c>
      <c r="L457" s="3">
        <v>7406</v>
      </c>
      <c r="M457" s="4">
        <v>41518</v>
      </c>
      <c r="N457" s="5">
        <v>9</v>
      </c>
      <c r="O457" s="1" t="s">
        <v>28</v>
      </c>
      <c r="P457" s="5">
        <v>2013</v>
      </c>
    </row>
    <row r="458" spans="1:16" x14ac:dyDescent="0.3">
      <c r="A458" s="1" t="s">
        <v>45</v>
      </c>
      <c r="B458" s="1" t="s">
        <v>23</v>
      </c>
      <c r="C458" s="1" t="s">
        <v>37</v>
      </c>
      <c r="D458" s="1" t="s">
        <v>40</v>
      </c>
      <c r="E458" s="1">
        <v>2321</v>
      </c>
      <c r="F458" s="2">
        <v>5</v>
      </c>
      <c r="G458" s="3">
        <v>12</v>
      </c>
      <c r="H458" s="3">
        <v>27852</v>
      </c>
      <c r="I458" s="1">
        <v>2506.6799999999998</v>
      </c>
      <c r="J458" s="3">
        <v>25345.32</v>
      </c>
      <c r="K458" s="3">
        <v>6963</v>
      </c>
      <c r="L458" s="3">
        <v>18382.32</v>
      </c>
      <c r="M458" s="4">
        <v>41944</v>
      </c>
      <c r="N458" s="5">
        <v>11</v>
      </c>
      <c r="O458" s="1" t="s">
        <v>24</v>
      </c>
      <c r="P458" s="5">
        <v>2014</v>
      </c>
    </row>
    <row r="459" spans="1:16" x14ac:dyDescent="0.3">
      <c r="A459" s="1" t="s">
        <v>46</v>
      </c>
      <c r="B459" s="1" t="s">
        <v>26</v>
      </c>
      <c r="C459" s="1" t="s">
        <v>37</v>
      </c>
      <c r="D459" s="1" t="s">
        <v>40</v>
      </c>
      <c r="E459" s="1">
        <v>1857</v>
      </c>
      <c r="F459" s="2">
        <v>5</v>
      </c>
      <c r="G459" s="3">
        <v>125</v>
      </c>
      <c r="H459" s="3">
        <v>232125</v>
      </c>
      <c r="I459" s="1">
        <v>20891.25</v>
      </c>
      <c r="J459" s="3">
        <v>211233.75</v>
      </c>
      <c r="K459" s="3">
        <v>222840</v>
      </c>
      <c r="L459" s="3">
        <v>-11606.25</v>
      </c>
      <c r="M459" s="4">
        <v>41579</v>
      </c>
      <c r="N459" s="5">
        <v>11</v>
      </c>
      <c r="O459" s="1" t="s">
        <v>24</v>
      </c>
      <c r="P459" s="5">
        <v>2013</v>
      </c>
    </row>
    <row r="460" spans="1:16" x14ac:dyDescent="0.3">
      <c r="A460" s="1" t="s">
        <v>46</v>
      </c>
      <c r="B460" s="1" t="s">
        <v>36</v>
      </c>
      <c r="C460" s="1" t="s">
        <v>37</v>
      </c>
      <c r="D460" s="1" t="s">
        <v>40</v>
      </c>
      <c r="E460" s="1">
        <v>2797</v>
      </c>
      <c r="F460" s="2">
        <v>5</v>
      </c>
      <c r="G460" s="3">
        <v>125</v>
      </c>
      <c r="H460" s="3">
        <v>349625</v>
      </c>
      <c r="I460" s="1">
        <v>31466.25</v>
      </c>
      <c r="J460" s="3">
        <v>318158.75</v>
      </c>
      <c r="K460" s="3">
        <v>335640</v>
      </c>
      <c r="L460" s="3">
        <v>-17481.25</v>
      </c>
      <c r="M460" s="4">
        <v>41974</v>
      </c>
      <c r="N460" s="5">
        <v>12</v>
      </c>
      <c r="O460" s="1" t="s">
        <v>20</v>
      </c>
      <c r="P460" s="5">
        <v>2014</v>
      </c>
    </row>
    <row r="461" spans="1:16" x14ac:dyDescent="0.3">
      <c r="A461" s="1" t="s">
        <v>47</v>
      </c>
      <c r="B461" s="1" t="s">
        <v>17</v>
      </c>
      <c r="C461" s="1" t="s">
        <v>37</v>
      </c>
      <c r="D461" s="1" t="s">
        <v>40</v>
      </c>
      <c r="E461" s="1">
        <v>334</v>
      </c>
      <c r="F461" s="2">
        <v>5</v>
      </c>
      <c r="G461" s="3">
        <v>300</v>
      </c>
      <c r="H461" s="3">
        <v>100200</v>
      </c>
      <c r="I461" s="1">
        <v>9018</v>
      </c>
      <c r="J461" s="3">
        <v>91182</v>
      </c>
      <c r="K461" s="3">
        <v>83500</v>
      </c>
      <c r="L461" s="3">
        <v>7682</v>
      </c>
      <c r="M461" s="4">
        <v>41609</v>
      </c>
      <c r="N461" s="5">
        <v>12</v>
      </c>
      <c r="O461" s="1" t="s">
        <v>20</v>
      </c>
      <c r="P461" s="5">
        <v>2013</v>
      </c>
    </row>
    <row r="462" spans="1:16" x14ac:dyDescent="0.3">
      <c r="A462" s="1" t="s">
        <v>44</v>
      </c>
      <c r="B462" s="1" t="s">
        <v>31</v>
      </c>
      <c r="C462" s="1" t="s">
        <v>25</v>
      </c>
      <c r="D462" s="1" t="s">
        <v>40</v>
      </c>
      <c r="E462" s="1">
        <v>245</v>
      </c>
      <c r="F462" s="2">
        <v>120</v>
      </c>
      <c r="G462" s="3">
        <v>15</v>
      </c>
      <c r="H462" s="3">
        <v>3675</v>
      </c>
      <c r="I462" s="1">
        <v>330.75</v>
      </c>
      <c r="J462" s="3">
        <v>3344.25</v>
      </c>
      <c r="K462" s="3">
        <v>2450</v>
      </c>
      <c r="L462" s="3">
        <v>894.25</v>
      </c>
      <c r="M462" s="4">
        <v>41760</v>
      </c>
      <c r="N462" s="5">
        <v>5</v>
      </c>
      <c r="O462" s="1" t="s">
        <v>42</v>
      </c>
      <c r="P462" s="5">
        <v>2014</v>
      </c>
    </row>
    <row r="463" spans="1:16" x14ac:dyDescent="0.3">
      <c r="A463" s="1" t="s">
        <v>47</v>
      </c>
      <c r="B463" s="1" t="s">
        <v>23</v>
      </c>
      <c r="C463" s="1" t="s">
        <v>25</v>
      </c>
      <c r="D463" s="1" t="s">
        <v>40</v>
      </c>
      <c r="E463" s="1">
        <v>3793.5</v>
      </c>
      <c r="F463" s="2">
        <v>120</v>
      </c>
      <c r="G463" s="3">
        <v>300</v>
      </c>
      <c r="H463" s="3">
        <v>1138050</v>
      </c>
      <c r="I463" s="1">
        <v>102424.5</v>
      </c>
      <c r="J463" s="3">
        <v>1035625.5</v>
      </c>
      <c r="K463" s="3">
        <v>948375</v>
      </c>
      <c r="L463" s="3">
        <v>87250.5</v>
      </c>
      <c r="M463" s="4">
        <v>41821</v>
      </c>
      <c r="N463" s="5">
        <v>7</v>
      </c>
      <c r="O463" s="1" t="s">
        <v>39</v>
      </c>
      <c r="P463" s="5">
        <v>2014</v>
      </c>
    </row>
    <row r="464" spans="1:16" x14ac:dyDescent="0.3">
      <c r="A464" s="1" t="s">
        <v>46</v>
      </c>
      <c r="B464" s="1" t="s">
        <v>23</v>
      </c>
      <c r="C464" s="1" t="s">
        <v>25</v>
      </c>
      <c r="D464" s="1" t="s">
        <v>40</v>
      </c>
      <c r="E464" s="1">
        <v>567</v>
      </c>
      <c r="F464" s="2">
        <v>120</v>
      </c>
      <c r="G464" s="3">
        <v>125</v>
      </c>
      <c r="H464" s="3">
        <v>70875</v>
      </c>
      <c r="I464" s="1">
        <v>6378.75</v>
      </c>
      <c r="J464" s="3">
        <v>64496.25</v>
      </c>
      <c r="K464" s="3">
        <v>68040</v>
      </c>
      <c r="L464" s="3">
        <v>-3543.75</v>
      </c>
      <c r="M464" s="4">
        <v>41883</v>
      </c>
      <c r="N464" s="5">
        <v>9</v>
      </c>
      <c r="O464" s="1" t="s">
        <v>28</v>
      </c>
      <c r="P464" s="5">
        <v>2014</v>
      </c>
    </row>
    <row r="465" spans="1:16" x14ac:dyDescent="0.3">
      <c r="A465" s="1" t="s">
        <v>46</v>
      </c>
      <c r="B465" s="1" t="s">
        <v>31</v>
      </c>
      <c r="C465" s="1" t="s">
        <v>25</v>
      </c>
      <c r="D465" s="1" t="s">
        <v>40</v>
      </c>
      <c r="E465" s="1">
        <v>2110</v>
      </c>
      <c r="F465" s="2">
        <v>120</v>
      </c>
      <c r="G465" s="3">
        <v>125</v>
      </c>
      <c r="H465" s="3">
        <v>263750</v>
      </c>
      <c r="I465" s="1">
        <v>23737.5</v>
      </c>
      <c r="J465" s="3">
        <v>240012.5</v>
      </c>
      <c r="K465" s="3">
        <v>253200</v>
      </c>
      <c r="L465" s="3">
        <v>-13187.5</v>
      </c>
      <c r="M465" s="4">
        <v>41883</v>
      </c>
      <c r="N465" s="5">
        <v>9</v>
      </c>
      <c r="O465" s="1" t="s">
        <v>28</v>
      </c>
      <c r="P465" s="5">
        <v>2014</v>
      </c>
    </row>
    <row r="466" spans="1:16" x14ac:dyDescent="0.3">
      <c r="A466" s="1" t="s">
        <v>45</v>
      </c>
      <c r="B466" s="1" t="s">
        <v>36</v>
      </c>
      <c r="C466" s="1" t="s">
        <v>27</v>
      </c>
      <c r="D466" s="1" t="s">
        <v>40</v>
      </c>
      <c r="E466" s="1">
        <v>1956</v>
      </c>
      <c r="F466" s="2">
        <v>250</v>
      </c>
      <c r="G466" s="3">
        <v>12</v>
      </c>
      <c r="H466" s="3">
        <v>23472</v>
      </c>
      <c r="I466" s="1">
        <v>2112.48</v>
      </c>
      <c r="J466" s="3">
        <v>21359.52</v>
      </c>
      <c r="K466" s="3">
        <v>5868</v>
      </c>
      <c r="L466" s="3">
        <v>15491.52</v>
      </c>
      <c r="M466" s="4">
        <v>41640</v>
      </c>
      <c r="N466" s="5">
        <v>1</v>
      </c>
      <c r="O466" s="1" t="s">
        <v>41</v>
      </c>
      <c r="P466" s="5">
        <v>2014</v>
      </c>
    </row>
    <row r="467" spans="1:16" x14ac:dyDescent="0.3">
      <c r="A467" s="1" t="s">
        <v>47</v>
      </c>
      <c r="B467" s="1" t="s">
        <v>17</v>
      </c>
      <c r="C467" s="1" t="s">
        <v>27</v>
      </c>
      <c r="D467" s="1" t="s">
        <v>40</v>
      </c>
      <c r="E467" s="1">
        <v>2659</v>
      </c>
      <c r="F467" s="2">
        <v>250</v>
      </c>
      <c r="G467" s="3">
        <v>300</v>
      </c>
      <c r="H467" s="3">
        <v>797700</v>
      </c>
      <c r="I467" s="1">
        <v>71793</v>
      </c>
      <c r="J467" s="3">
        <v>725907</v>
      </c>
      <c r="K467" s="3">
        <v>664750</v>
      </c>
      <c r="L467" s="3">
        <v>61157</v>
      </c>
      <c r="M467" s="4">
        <v>41671</v>
      </c>
      <c r="N467" s="5">
        <v>2</v>
      </c>
      <c r="O467" s="1" t="s">
        <v>30</v>
      </c>
      <c r="P467" s="5">
        <v>2014</v>
      </c>
    </row>
    <row r="468" spans="1:16" x14ac:dyDescent="0.3">
      <c r="A468" s="1" t="s">
        <v>45</v>
      </c>
      <c r="B468" s="1" t="s">
        <v>17</v>
      </c>
      <c r="C468" s="1" t="s">
        <v>27</v>
      </c>
      <c r="D468" s="1" t="s">
        <v>40</v>
      </c>
      <c r="E468" s="1">
        <v>880</v>
      </c>
      <c r="F468" s="2">
        <v>250</v>
      </c>
      <c r="G468" s="3">
        <v>12</v>
      </c>
      <c r="H468" s="3">
        <v>10560</v>
      </c>
      <c r="I468" s="1">
        <v>950.4</v>
      </c>
      <c r="J468" s="3">
        <v>9609.6</v>
      </c>
      <c r="K468" s="3">
        <v>2640</v>
      </c>
      <c r="L468" s="3">
        <v>6969.6</v>
      </c>
      <c r="M468" s="4">
        <v>41760</v>
      </c>
      <c r="N468" s="5">
        <v>5</v>
      </c>
      <c r="O468" s="1" t="s">
        <v>42</v>
      </c>
      <c r="P468" s="5">
        <v>2014</v>
      </c>
    </row>
    <row r="469" spans="1:16" x14ac:dyDescent="0.3">
      <c r="A469" s="1" t="s">
        <v>47</v>
      </c>
      <c r="B469" s="1" t="s">
        <v>36</v>
      </c>
      <c r="C469" s="1" t="s">
        <v>27</v>
      </c>
      <c r="D469" s="1" t="s">
        <v>40</v>
      </c>
      <c r="E469" s="1">
        <v>1867</v>
      </c>
      <c r="F469" s="2">
        <v>250</v>
      </c>
      <c r="G469" s="3">
        <v>300</v>
      </c>
      <c r="H469" s="3">
        <v>560100</v>
      </c>
      <c r="I469" s="1">
        <v>50409</v>
      </c>
      <c r="J469" s="3">
        <v>509691</v>
      </c>
      <c r="K469" s="3">
        <v>466750</v>
      </c>
      <c r="L469" s="3">
        <v>42941</v>
      </c>
      <c r="M469" s="4">
        <v>41883</v>
      </c>
      <c r="N469" s="5">
        <v>9</v>
      </c>
      <c r="O469" s="1" t="s">
        <v>28</v>
      </c>
      <c r="P469" s="5">
        <v>2014</v>
      </c>
    </row>
    <row r="470" spans="1:16" x14ac:dyDescent="0.3">
      <c r="A470" s="1" t="s">
        <v>45</v>
      </c>
      <c r="B470" s="1" t="s">
        <v>26</v>
      </c>
      <c r="C470" s="1" t="s">
        <v>27</v>
      </c>
      <c r="D470" s="1" t="s">
        <v>40</v>
      </c>
      <c r="E470" s="1">
        <v>2234</v>
      </c>
      <c r="F470" s="2">
        <v>250</v>
      </c>
      <c r="G470" s="3">
        <v>12</v>
      </c>
      <c r="H470" s="3">
        <v>26808</v>
      </c>
      <c r="I470" s="1">
        <v>2412.7199999999998</v>
      </c>
      <c r="J470" s="3">
        <v>24395.279999999999</v>
      </c>
      <c r="K470" s="3">
        <v>6702</v>
      </c>
      <c r="L470" s="3">
        <v>17693.28</v>
      </c>
      <c r="M470" s="4">
        <v>41518</v>
      </c>
      <c r="N470" s="5">
        <v>9</v>
      </c>
      <c r="O470" s="1" t="s">
        <v>28</v>
      </c>
      <c r="P470" s="5">
        <v>2013</v>
      </c>
    </row>
    <row r="471" spans="1:16" x14ac:dyDescent="0.3">
      <c r="A471" s="1" t="s">
        <v>44</v>
      </c>
      <c r="B471" s="1" t="s">
        <v>26</v>
      </c>
      <c r="C471" s="1" t="s">
        <v>27</v>
      </c>
      <c r="D471" s="1" t="s">
        <v>40</v>
      </c>
      <c r="E471" s="1">
        <v>1227</v>
      </c>
      <c r="F471" s="2">
        <v>250</v>
      </c>
      <c r="G471" s="3">
        <v>15</v>
      </c>
      <c r="H471" s="3">
        <v>18405</v>
      </c>
      <c r="I471" s="1">
        <v>1656.45</v>
      </c>
      <c r="J471" s="3">
        <v>16748.55</v>
      </c>
      <c r="K471" s="3">
        <v>12270</v>
      </c>
      <c r="L471" s="3">
        <v>4478.55</v>
      </c>
      <c r="M471" s="4">
        <v>41913</v>
      </c>
      <c r="N471" s="5">
        <v>10</v>
      </c>
      <c r="O471" s="1" t="s">
        <v>34</v>
      </c>
      <c r="P471" s="5">
        <v>2014</v>
      </c>
    </row>
    <row r="472" spans="1:16" x14ac:dyDescent="0.3">
      <c r="A472" s="1" t="s">
        <v>46</v>
      </c>
      <c r="B472" s="1" t="s">
        <v>31</v>
      </c>
      <c r="C472" s="1" t="s">
        <v>27</v>
      </c>
      <c r="D472" s="1" t="s">
        <v>40</v>
      </c>
      <c r="E472" s="1">
        <v>877</v>
      </c>
      <c r="F472" s="2">
        <v>250</v>
      </c>
      <c r="G472" s="3">
        <v>125</v>
      </c>
      <c r="H472" s="3">
        <v>109625</v>
      </c>
      <c r="I472" s="1">
        <v>9866.25</v>
      </c>
      <c r="J472" s="3">
        <v>99758.75</v>
      </c>
      <c r="K472" s="3">
        <v>105240</v>
      </c>
      <c r="L472" s="3">
        <v>-5481.25</v>
      </c>
      <c r="M472" s="4">
        <v>41944</v>
      </c>
      <c r="N472" s="5">
        <v>11</v>
      </c>
      <c r="O472" s="1" t="s">
        <v>24</v>
      </c>
      <c r="P472" s="5">
        <v>2014</v>
      </c>
    </row>
    <row r="473" spans="1:16" x14ac:dyDescent="0.3">
      <c r="A473" s="1" t="s">
        <v>44</v>
      </c>
      <c r="B473" s="1" t="s">
        <v>17</v>
      </c>
      <c r="C473" s="1" t="s">
        <v>29</v>
      </c>
      <c r="D473" s="1" t="s">
        <v>40</v>
      </c>
      <c r="E473" s="1">
        <v>970</v>
      </c>
      <c r="F473" s="2">
        <v>260</v>
      </c>
      <c r="G473" s="3">
        <v>15</v>
      </c>
      <c r="H473" s="3">
        <v>14550</v>
      </c>
      <c r="I473" s="1">
        <v>1309.5</v>
      </c>
      <c r="J473" s="3">
        <v>13240.5</v>
      </c>
      <c r="K473" s="3">
        <v>9700</v>
      </c>
      <c r="L473" s="3">
        <v>3540.5</v>
      </c>
      <c r="M473" s="4">
        <v>41579</v>
      </c>
      <c r="N473" s="5">
        <v>11</v>
      </c>
      <c r="O473" s="1" t="s">
        <v>24</v>
      </c>
      <c r="P473" s="5">
        <v>2013</v>
      </c>
    </row>
    <row r="474" spans="1:16" x14ac:dyDescent="0.3">
      <c r="A474" s="1" t="s">
        <v>45</v>
      </c>
      <c r="B474" s="1" t="s">
        <v>17</v>
      </c>
      <c r="C474" s="1" t="s">
        <v>18</v>
      </c>
      <c r="D474" s="1" t="s">
        <v>40</v>
      </c>
      <c r="E474" s="1">
        <v>1580</v>
      </c>
      <c r="F474" s="2">
        <v>3</v>
      </c>
      <c r="G474" s="3">
        <v>12</v>
      </c>
      <c r="H474" s="3">
        <v>18960</v>
      </c>
      <c r="I474" s="1">
        <v>1706.4</v>
      </c>
      <c r="J474" s="3">
        <v>17253.599999999999</v>
      </c>
      <c r="K474" s="3">
        <v>4740</v>
      </c>
      <c r="L474" s="3">
        <v>12513.6</v>
      </c>
      <c r="M474" s="4">
        <v>41883</v>
      </c>
      <c r="N474" s="5">
        <v>9</v>
      </c>
      <c r="O474" s="1" t="s">
        <v>28</v>
      </c>
      <c r="P474" s="5">
        <v>2014</v>
      </c>
    </row>
    <row r="475" spans="1:16" x14ac:dyDescent="0.3">
      <c r="A475" s="1" t="s">
        <v>45</v>
      </c>
      <c r="B475" s="1" t="s">
        <v>26</v>
      </c>
      <c r="C475" s="1" t="s">
        <v>25</v>
      </c>
      <c r="D475" s="1" t="s">
        <v>40</v>
      </c>
      <c r="E475" s="1">
        <v>1967</v>
      </c>
      <c r="F475" s="2">
        <v>120</v>
      </c>
      <c r="G475" s="3">
        <v>12</v>
      </c>
      <c r="H475" s="3">
        <v>23604</v>
      </c>
      <c r="I475" s="1">
        <v>2124.36</v>
      </c>
      <c r="J475" s="3">
        <v>21479.64</v>
      </c>
      <c r="K475" s="3">
        <v>5901</v>
      </c>
      <c r="L475" s="3">
        <v>15578.64</v>
      </c>
      <c r="M475" s="4">
        <v>41699</v>
      </c>
      <c r="N475" s="5">
        <v>3</v>
      </c>
      <c r="O475" s="1" t="s">
        <v>33</v>
      </c>
      <c r="P475" s="5">
        <v>2014</v>
      </c>
    </row>
    <row r="476" spans="1:16" x14ac:dyDescent="0.3">
      <c r="A476" s="1" t="s">
        <v>44</v>
      </c>
      <c r="B476" s="1" t="s">
        <v>31</v>
      </c>
      <c r="C476" s="1" t="s">
        <v>25</v>
      </c>
      <c r="D476" s="1" t="s">
        <v>40</v>
      </c>
      <c r="E476" s="1">
        <v>2628</v>
      </c>
      <c r="F476" s="2">
        <v>120</v>
      </c>
      <c r="G476" s="3">
        <v>15</v>
      </c>
      <c r="H476" s="3">
        <v>39420</v>
      </c>
      <c r="I476" s="1">
        <v>3547.8</v>
      </c>
      <c r="J476" s="3">
        <v>35872.199999999997</v>
      </c>
      <c r="K476" s="3">
        <v>26280</v>
      </c>
      <c r="L476" s="3">
        <v>9592.2000000000007</v>
      </c>
      <c r="M476" s="4">
        <v>41730</v>
      </c>
      <c r="N476" s="5">
        <v>4</v>
      </c>
      <c r="O476" s="1" t="s">
        <v>35</v>
      </c>
      <c r="P476" s="5">
        <v>2014</v>
      </c>
    </row>
    <row r="477" spans="1:16" x14ac:dyDescent="0.3">
      <c r="A477" s="1" t="s">
        <v>44</v>
      </c>
      <c r="B477" s="1" t="s">
        <v>23</v>
      </c>
      <c r="C477" s="1" t="s">
        <v>29</v>
      </c>
      <c r="D477" s="1" t="s">
        <v>40</v>
      </c>
      <c r="E477" s="1">
        <v>1630.5</v>
      </c>
      <c r="F477" s="2">
        <v>260</v>
      </c>
      <c r="G477" s="3">
        <v>15</v>
      </c>
      <c r="H477" s="3">
        <v>24457.5</v>
      </c>
      <c r="I477" s="1">
        <v>2201.1750000000002</v>
      </c>
      <c r="J477" s="3">
        <v>22256.325000000001</v>
      </c>
      <c r="K477" s="3">
        <v>16305</v>
      </c>
      <c r="L477" s="3">
        <v>5951.3249999999998</v>
      </c>
      <c r="M477" s="4">
        <v>41821</v>
      </c>
      <c r="N477" s="5">
        <v>7</v>
      </c>
      <c r="O477" s="1" t="s">
        <v>39</v>
      </c>
      <c r="P477" s="5">
        <v>2014</v>
      </c>
    </row>
    <row r="478" spans="1:16" x14ac:dyDescent="0.3">
      <c r="A478" s="1" t="s">
        <v>45</v>
      </c>
      <c r="B478" s="1" t="s">
        <v>26</v>
      </c>
      <c r="C478" s="1" t="s">
        <v>29</v>
      </c>
      <c r="D478" s="1" t="s">
        <v>40</v>
      </c>
      <c r="E478" s="1">
        <v>306</v>
      </c>
      <c r="F478" s="2">
        <v>260</v>
      </c>
      <c r="G478" s="3">
        <v>12</v>
      </c>
      <c r="H478" s="3">
        <v>3672</v>
      </c>
      <c r="I478" s="1">
        <v>330.48</v>
      </c>
      <c r="J478" s="3">
        <v>3341.52</v>
      </c>
      <c r="K478" s="3">
        <v>918</v>
      </c>
      <c r="L478" s="3">
        <v>2423.52</v>
      </c>
      <c r="M478" s="4">
        <v>41609</v>
      </c>
      <c r="N478" s="5">
        <v>12</v>
      </c>
      <c r="O478" s="1" t="s">
        <v>20</v>
      </c>
      <c r="P478" s="5">
        <v>2013</v>
      </c>
    </row>
    <row r="479" spans="1:16" x14ac:dyDescent="0.3">
      <c r="A479" s="1" t="s">
        <v>45</v>
      </c>
      <c r="B479" s="1" t="s">
        <v>36</v>
      </c>
      <c r="C479" s="1" t="s">
        <v>18</v>
      </c>
      <c r="D479" s="1" t="s">
        <v>43</v>
      </c>
      <c r="E479" s="1">
        <v>386</v>
      </c>
      <c r="F479" s="2">
        <v>3</v>
      </c>
      <c r="G479" s="3">
        <v>12</v>
      </c>
      <c r="H479" s="3">
        <v>4632</v>
      </c>
      <c r="I479" s="1">
        <v>463.2</v>
      </c>
      <c r="J479" s="3">
        <v>4168.8</v>
      </c>
      <c r="K479" s="3">
        <v>1158</v>
      </c>
      <c r="L479" s="3">
        <v>3010.8</v>
      </c>
      <c r="M479" s="4">
        <v>41548</v>
      </c>
      <c r="N479" s="5">
        <v>10</v>
      </c>
      <c r="O479" s="1" t="s">
        <v>34</v>
      </c>
      <c r="P479" s="5">
        <v>2013</v>
      </c>
    </row>
    <row r="480" spans="1:16" x14ac:dyDescent="0.3">
      <c r="A480" s="1" t="s">
        <v>46</v>
      </c>
      <c r="B480" s="1" t="s">
        <v>36</v>
      </c>
      <c r="C480" s="1" t="s">
        <v>18</v>
      </c>
      <c r="D480" s="1" t="s">
        <v>43</v>
      </c>
      <c r="E480" s="1">
        <v>3445.5</v>
      </c>
      <c r="F480" s="2">
        <v>3</v>
      </c>
      <c r="G480" s="3">
        <v>125</v>
      </c>
      <c r="H480" s="3">
        <v>430687.5</v>
      </c>
      <c r="I480" s="1">
        <v>43068.75</v>
      </c>
      <c r="J480" s="3">
        <v>387618.75</v>
      </c>
      <c r="K480" s="3">
        <v>413460</v>
      </c>
      <c r="L480" s="3">
        <v>-25841.25</v>
      </c>
      <c r="M480" s="4">
        <v>41730</v>
      </c>
      <c r="N480" s="5">
        <v>4</v>
      </c>
      <c r="O480" s="1" t="s">
        <v>35</v>
      </c>
      <c r="P480" s="5">
        <v>2014</v>
      </c>
    </row>
    <row r="481" spans="1:16" x14ac:dyDescent="0.3">
      <c r="A481" s="1" t="s">
        <v>46</v>
      </c>
      <c r="B481" s="1" t="s">
        <v>26</v>
      </c>
      <c r="C481" s="1" t="s">
        <v>18</v>
      </c>
      <c r="D481" s="1" t="s">
        <v>43</v>
      </c>
      <c r="E481" s="1">
        <v>1482</v>
      </c>
      <c r="F481" s="2">
        <v>3</v>
      </c>
      <c r="G481" s="3">
        <v>125</v>
      </c>
      <c r="H481" s="3">
        <v>185250</v>
      </c>
      <c r="I481" s="1">
        <v>18525</v>
      </c>
      <c r="J481" s="3">
        <v>166725</v>
      </c>
      <c r="K481" s="3">
        <v>177840</v>
      </c>
      <c r="L481" s="3">
        <v>-11115</v>
      </c>
      <c r="M481" s="4">
        <v>41609</v>
      </c>
      <c r="N481" s="5">
        <v>12</v>
      </c>
      <c r="O481" s="1" t="s">
        <v>20</v>
      </c>
      <c r="P481" s="5">
        <v>2013</v>
      </c>
    </row>
    <row r="482" spans="1:16" x14ac:dyDescent="0.3">
      <c r="A482" s="1" t="s">
        <v>46</v>
      </c>
      <c r="B482" s="1" t="s">
        <v>36</v>
      </c>
      <c r="C482" s="1" t="s">
        <v>37</v>
      </c>
      <c r="D482" s="1" t="s">
        <v>43</v>
      </c>
      <c r="E482" s="1">
        <v>1804</v>
      </c>
      <c r="F482" s="2">
        <v>5</v>
      </c>
      <c r="G482" s="3">
        <v>125</v>
      </c>
      <c r="H482" s="3">
        <v>225500</v>
      </c>
      <c r="I482" s="1">
        <v>22550</v>
      </c>
      <c r="J482" s="3">
        <v>202950</v>
      </c>
      <c r="K482" s="3">
        <v>216480</v>
      </c>
      <c r="L482" s="3">
        <v>-13530</v>
      </c>
      <c r="M482" s="4">
        <v>41579</v>
      </c>
      <c r="N482" s="5">
        <v>11</v>
      </c>
      <c r="O482" s="1" t="s">
        <v>24</v>
      </c>
      <c r="P482" s="5">
        <v>2013</v>
      </c>
    </row>
    <row r="483" spans="1:16" x14ac:dyDescent="0.3">
      <c r="A483" s="1" t="s">
        <v>44</v>
      </c>
      <c r="B483" s="1" t="s">
        <v>26</v>
      </c>
      <c r="C483" s="1" t="s">
        <v>37</v>
      </c>
      <c r="D483" s="1" t="s">
        <v>43</v>
      </c>
      <c r="E483" s="1">
        <v>2072</v>
      </c>
      <c r="F483" s="2">
        <v>5</v>
      </c>
      <c r="G483" s="3">
        <v>15</v>
      </c>
      <c r="H483" s="3">
        <v>31080</v>
      </c>
      <c r="I483" s="1">
        <v>3108</v>
      </c>
      <c r="J483" s="3">
        <v>27972</v>
      </c>
      <c r="K483" s="3">
        <v>20720</v>
      </c>
      <c r="L483" s="3">
        <v>7252</v>
      </c>
      <c r="M483" s="4">
        <v>41974</v>
      </c>
      <c r="N483" s="5">
        <v>12</v>
      </c>
      <c r="O483" s="1" t="s">
        <v>20</v>
      </c>
      <c r="P483" s="5">
        <v>2014</v>
      </c>
    </row>
    <row r="484" spans="1:16" x14ac:dyDescent="0.3">
      <c r="A484" s="1" t="s">
        <v>44</v>
      </c>
      <c r="B484" s="1" t="s">
        <v>17</v>
      </c>
      <c r="C484" s="1" t="s">
        <v>25</v>
      </c>
      <c r="D484" s="1" t="s">
        <v>43</v>
      </c>
      <c r="E484" s="1">
        <v>681</v>
      </c>
      <c r="F484" s="2">
        <v>120</v>
      </c>
      <c r="G484" s="3">
        <v>15</v>
      </c>
      <c r="H484" s="3">
        <v>10215</v>
      </c>
      <c r="I484" s="1">
        <v>1021.5</v>
      </c>
      <c r="J484" s="3">
        <v>9193.5</v>
      </c>
      <c r="K484" s="3">
        <v>6810</v>
      </c>
      <c r="L484" s="3">
        <v>2383.5</v>
      </c>
      <c r="M484" s="4">
        <v>41640</v>
      </c>
      <c r="N484" s="5">
        <v>1</v>
      </c>
      <c r="O484" s="1" t="s">
        <v>41</v>
      </c>
      <c r="P484" s="5">
        <v>2014</v>
      </c>
    </row>
    <row r="485" spans="1:16" x14ac:dyDescent="0.3">
      <c r="A485" s="1" t="s">
        <v>44</v>
      </c>
      <c r="B485" s="1" t="s">
        <v>17</v>
      </c>
      <c r="C485" s="1" t="s">
        <v>25</v>
      </c>
      <c r="D485" s="1" t="s">
        <v>43</v>
      </c>
      <c r="E485" s="1">
        <v>510</v>
      </c>
      <c r="F485" s="2">
        <v>120</v>
      </c>
      <c r="G485" s="3">
        <v>15</v>
      </c>
      <c r="H485" s="3">
        <v>7650</v>
      </c>
      <c r="I485" s="1">
        <v>765</v>
      </c>
      <c r="J485" s="3">
        <v>6885</v>
      </c>
      <c r="K485" s="3">
        <v>5100</v>
      </c>
      <c r="L485" s="3">
        <v>1785</v>
      </c>
      <c r="M485" s="4">
        <v>41730</v>
      </c>
      <c r="N485" s="5">
        <v>4</v>
      </c>
      <c r="O485" s="1" t="s">
        <v>35</v>
      </c>
      <c r="P485" s="5">
        <v>2014</v>
      </c>
    </row>
    <row r="486" spans="1:16" x14ac:dyDescent="0.3">
      <c r="A486" s="1" t="s">
        <v>44</v>
      </c>
      <c r="B486" s="1" t="s">
        <v>36</v>
      </c>
      <c r="C486" s="1" t="s">
        <v>25</v>
      </c>
      <c r="D486" s="1" t="s">
        <v>43</v>
      </c>
      <c r="E486" s="1">
        <v>790</v>
      </c>
      <c r="F486" s="2">
        <v>120</v>
      </c>
      <c r="G486" s="3">
        <v>15</v>
      </c>
      <c r="H486" s="3">
        <v>11850</v>
      </c>
      <c r="I486" s="1">
        <v>1185</v>
      </c>
      <c r="J486" s="3">
        <v>10665</v>
      </c>
      <c r="K486" s="3">
        <v>7900</v>
      </c>
      <c r="L486" s="3">
        <v>2765</v>
      </c>
      <c r="M486" s="4">
        <v>41760</v>
      </c>
      <c r="N486" s="5">
        <v>5</v>
      </c>
      <c r="O486" s="1" t="s">
        <v>42</v>
      </c>
      <c r="P486" s="5">
        <v>2014</v>
      </c>
    </row>
    <row r="487" spans="1:16" x14ac:dyDescent="0.3">
      <c r="A487" s="1" t="s">
        <v>46</v>
      </c>
      <c r="B487" s="1" t="s">
        <v>36</v>
      </c>
      <c r="C487" s="1" t="s">
        <v>25</v>
      </c>
      <c r="D487" s="1" t="s">
        <v>43</v>
      </c>
      <c r="E487" s="1">
        <v>1596</v>
      </c>
      <c r="F487" s="2">
        <v>120</v>
      </c>
      <c r="G487" s="3">
        <v>125</v>
      </c>
      <c r="H487" s="3">
        <v>199500</v>
      </c>
      <c r="I487" s="1">
        <v>19950</v>
      </c>
      <c r="J487" s="3">
        <v>179550</v>
      </c>
      <c r="K487" s="3">
        <v>191520</v>
      </c>
      <c r="L487" s="3">
        <v>-11970</v>
      </c>
      <c r="M487" s="4">
        <v>41883</v>
      </c>
      <c r="N487" s="5">
        <v>9</v>
      </c>
      <c r="O487" s="1" t="s">
        <v>28</v>
      </c>
      <c r="P487" s="5">
        <v>2014</v>
      </c>
    </row>
    <row r="488" spans="1:16" x14ac:dyDescent="0.3">
      <c r="A488" s="1" t="s">
        <v>47</v>
      </c>
      <c r="B488" s="1" t="s">
        <v>36</v>
      </c>
      <c r="C488" s="1" t="s">
        <v>25</v>
      </c>
      <c r="D488" s="1" t="s">
        <v>43</v>
      </c>
      <c r="E488" s="1">
        <v>2294</v>
      </c>
      <c r="F488" s="2">
        <v>120</v>
      </c>
      <c r="G488" s="3">
        <v>300</v>
      </c>
      <c r="H488" s="3">
        <v>688200</v>
      </c>
      <c r="I488" s="1">
        <v>68820</v>
      </c>
      <c r="J488" s="3">
        <v>619380</v>
      </c>
      <c r="K488" s="3">
        <v>573500</v>
      </c>
      <c r="L488" s="3">
        <v>45880</v>
      </c>
      <c r="M488" s="4">
        <v>41548</v>
      </c>
      <c r="N488" s="5">
        <v>10</v>
      </c>
      <c r="O488" s="1" t="s">
        <v>34</v>
      </c>
      <c r="P488" s="5">
        <v>2013</v>
      </c>
    </row>
    <row r="489" spans="1:16" x14ac:dyDescent="0.3">
      <c r="A489" s="1" t="s">
        <v>46</v>
      </c>
      <c r="B489" s="1" t="s">
        <v>23</v>
      </c>
      <c r="C489" s="1" t="s">
        <v>25</v>
      </c>
      <c r="D489" s="1" t="s">
        <v>43</v>
      </c>
      <c r="E489" s="1">
        <v>1916</v>
      </c>
      <c r="F489" s="2">
        <v>120</v>
      </c>
      <c r="G489" s="3">
        <v>125</v>
      </c>
      <c r="H489" s="3">
        <v>239500</v>
      </c>
      <c r="I489" s="1">
        <v>23950</v>
      </c>
      <c r="J489" s="3">
        <v>215550</v>
      </c>
      <c r="K489" s="3">
        <v>229920</v>
      </c>
      <c r="L489" s="3">
        <v>-14370</v>
      </c>
      <c r="M489" s="4">
        <v>41609</v>
      </c>
      <c r="N489" s="5">
        <v>12</v>
      </c>
      <c r="O489" s="1" t="s">
        <v>20</v>
      </c>
      <c r="P489" s="5">
        <v>2013</v>
      </c>
    </row>
    <row r="490" spans="1:16" x14ac:dyDescent="0.3">
      <c r="A490" s="1" t="s">
        <v>47</v>
      </c>
      <c r="B490" s="1" t="s">
        <v>26</v>
      </c>
      <c r="C490" s="1" t="s">
        <v>25</v>
      </c>
      <c r="D490" s="1" t="s">
        <v>43</v>
      </c>
      <c r="E490" s="1">
        <v>853</v>
      </c>
      <c r="F490" s="2">
        <v>120</v>
      </c>
      <c r="G490" s="3">
        <v>300</v>
      </c>
      <c r="H490" s="3">
        <v>255900</v>
      </c>
      <c r="I490" s="1">
        <v>25590</v>
      </c>
      <c r="J490" s="3">
        <v>230310</v>
      </c>
      <c r="K490" s="3">
        <v>213250</v>
      </c>
      <c r="L490" s="3">
        <v>17060</v>
      </c>
      <c r="M490" s="4">
        <v>41974</v>
      </c>
      <c r="N490" s="5">
        <v>12</v>
      </c>
      <c r="O490" s="1" t="s">
        <v>20</v>
      </c>
      <c r="P490" s="5">
        <v>2014</v>
      </c>
    </row>
    <row r="491" spans="1:16" x14ac:dyDescent="0.3">
      <c r="A491" s="1" t="s">
        <v>46</v>
      </c>
      <c r="B491" s="1" t="s">
        <v>31</v>
      </c>
      <c r="C491" s="1" t="s">
        <v>27</v>
      </c>
      <c r="D491" s="1" t="s">
        <v>43</v>
      </c>
      <c r="E491" s="1">
        <v>341</v>
      </c>
      <c r="F491" s="2">
        <v>250</v>
      </c>
      <c r="G491" s="3">
        <v>125</v>
      </c>
      <c r="H491" s="3">
        <v>42625</v>
      </c>
      <c r="I491" s="1">
        <v>4262.5</v>
      </c>
      <c r="J491" s="3">
        <v>38362.5</v>
      </c>
      <c r="K491" s="3">
        <v>40920</v>
      </c>
      <c r="L491" s="3">
        <v>-2557.5</v>
      </c>
      <c r="M491" s="4">
        <v>41760</v>
      </c>
      <c r="N491" s="5">
        <v>5</v>
      </c>
      <c r="O491" s="1" t="s">
        <v>42</v>
      </c>
      <c r="P491" s="5">
        <v>2014</v>
      </c>
    </row>
    <row r="492" spans="1:16" x14ac:dyDescent="0.3">
      <c r="A492" s="1" t="s">
        <v>44</v>
      </c>
      <c r="B492" s="1" t="s">
        <v>31</v>
      </c>
      <c r="C492" s="1" t="s">
        <v>27</v>
      </c>
      <c r="D492" s="1" t="s">
        <v>43</v>
      </c>
      <c r="E492" s="1">
        <v>641</v>
      </c>
      <c r="F492" s="2">
        <v>250</v>
      </c>
      <c r="G492" s="3">
        <v>15</v>
      </c>
      <c r="H492" s="3">
        <v>9615</v>
      </c>
      <c r="I492" s="1">
        <v>961.5</v>
      </c>
      <c r="J492" s="3">
        <v>8653.5</v>
      </c>
      <c r="K492" s="3">
        <v>6410</v>
      </c>
      <c r="L492" s="3">
        <v>2243.5</v>
      </c>
      <c r="M492" s="4">
        <v>41821</v>
      </c>
      <c r="N492" s="5">
        <v>7</v>
      </c>
      <c r="O492" s="1" t="s">
        <v>39</v>
      </c>
      <c r="P492" s="5">
        <v>2014</v>
      </c>
    </row>
    <row r="493" spans="1:16" x14ac:dyDescent="0.3">
      <c r="A493" s="1" t="s">
        <v>47</v>
      </c>
      <c r="B493" s="1" t="s">
        <v>31</v>
      </c>
      <c r="C493" s="1" t="s">
        <v>27</v>
      </c>
      <c r="D493" s="1" t="s">
        <v>43</v>
      </c>
      <c r="E493" s="1">
        <v>432</v>
      </c>
      <c r="F493" s="2">
        <v>250</v>
      </c>
      <c r="G493" s="3">
        <v>300</v>
      </c>
      <c r="H493" s="3">
        <v>129600</v>
      </c>
      <c r="I493" s="1">
        <v>12960</v>
      </c>
      <c r="J493" s="3">
        <v>116640</v>
      </c>
      <c r="K493" s="3">
        <v>108000</v>
      </c>
      <c r="L493" s="3">
        <v>8640</v>
      </c>
      <c r="M493" s="4">
        <v>41883</v>
      </c>
      <c r="N493" s="5">
        <v>9</v>
      </c>
      <c r="O493" s="1" t="s">
        <v>28</v>
      </c>
      <c r="P493" s="5">
        <v>2014</v>
      </c>
    </row>
    <row r="494" spans="1:16" x14ac:dyDescent="0.3">
      <c r="A494" s="1" t="s">
        <v>47</v>
      </c>
      <c r="B494" s="1" t="s">
        <v>36</v>
      </c>
      <c r="C494" s="1" t="s">
        <v>27</v>
      </c>
      <c r="D494" s="1" t="s">
        <v>43</v>
      </c>
      <c r="E494" s="1">
        <v>2294</v>
      </c>
      <c r="F494" s="2">
        <v>250</v>
      </c>
      <c r="G494" s="3">
        <v>300</v>
      </c>
      <c r="H494" s="3">
        <v>688200</v>
      </c>
      <c r="I494" s="1">
        <v>68820</v>
      </c>
      <c r="J494" s="3">
        <v>619380</v>
      </c>
      <c r="K494" s="3">
        <v>573500</v>
      </c>
      <c r="L494" s="3">
        <v>45880</v>
      </c>
      <c r="M494" s="4">
        <v>41548</v>
      </c>
      <c r="N494" s="5">
        <v>10</v>
      </c>
      <c r="O494" s="1" t="s">
        <v>34</v>
      </c>
      <c r="P494" s="5">
        <v>2013</v>
      </c>
    </row>
    <row r="495" spans="1:16" x14ac:dyDescent="0.3">
      <c r="A495" s="1" t="s">
        <v>44</v>
      </c>
      <c r="B495" s="1" t="s">
        <v>26</v>
      </c>
      <c r="C495" s="1" t="s">
        <v>27</v>
      </c>
      <c r="D495" s="1" t="s">
        <v>43</v>
      </c>
      <c r="E495" s="1">
        <v>2167</v>
      </c>
      <c r="F495" s="2">
        <v>250</v>
      </c>
      <c r="G495" s="3">
        <v>15</v>
      </c>
      <c r="H495" s="3">
        <v>32505</v>
      </c>
      <c r="I495" s="1">
        <v>3250.5</v>
      </c>
      <c r="J495" s="3">
        <v>29254.5</v>
      </c>
      <c r="K495" s="3">
        <v>21670</v>
      </c>
      <c r="L495" s="3">
        <v>7584.5</v>
      </c>
      <c r="M495" s="4">
        <v>41548</v>
      </c>
      <c r="N495" s="5">
        <v>10</v>
      </c>
      <c r="O495" s="1" t="s">
        <v>34</v>
      </c>
      <c r="P495" s="5">
        <v>2013</v>
      </c>
    </row>
    <row r="496" spans="1:16" x14ac:dyDescent="0.3">
      <c r="A496" s="1" t="s">
        <v>46</v>
      </c>
      <c r="B496" s="1" t="s">
        <v>23</v>
      </c>
      <c r="C496" s="1" t="s">
        <v>27</v>
      </c>
      <c r="D496" s="1" t="s">
        <v>43</v>
      </c>
      <c r="E496" s="1">
        <v>2529</v>
      </c>
      <c r="F496" s="2">
        <v>250</v>
      </c>
      <c r="G496" s="3">
        <v>125</v>
      </c>
      <c r="H496" s="3">
        <v>316125</v>
      </c>
      <c r="I496" s="1">
        <v>31612.5</v>
      </c>
      <c r="J496" s="3">
        <v>284512.5</v>
      </c>
      <c r="K496" s="3">
        <v>303480</v>
      </c>
      <c r="L496" s="3">
        <v>-18967.5</v>
      </c>
      <c r="M496" s="4">
        <v>41944</v>
      </c>
      <c r="N496" s="5">
        <v>11</v>
      </c>
      <c r="O496" s="1" t="s">
        <v>24</v>
      </c>
      <c r="P496" s="5">
        <v>2014</v>
      </c>
    </row>
    <row r="497" spans="1:16" x14ac:dyDescent="0.3">
      <c r="A497" s="1" t="s">
        <v>46</v>
      </c>
      <c r="B497" s="1" t="s">
        <v>36</v>
      </c>
      <c r="C497" s="1" t="s">
        <v>29</v>
      </c>
      <c r="D497" s="1" t="s">
        <v>43</v>
      </c>
      <c r="E497" s="1">
        <v>579</v>
      </c>
      <c r="F497" s="2">
        <v>260</v>
      </c>
      <c r="G497" s="3">
        <v>125</v>
      </c>
      <c r="H497" s="3">
        <v>72375</v>
      </c>
      <c r="I497" s="1">
        <v>7237.5</v>
      </c>
      <c r="J497" s="3">
        <v>65137.5</v>
      </c>
      <c r="K497" s="3">
        <v>69480</v>
      </c>
      <c r="L497" s="3">
        <v>-4342.5</v>
      </c>
      <c r="M497" s="4">
        <v>41640</v>
      </c>
      <c r="N497" s="5">
        <v>1</v>
      </c>
      <c r="O497" s="1" t="s">
        <v>41</v>
      </c>
      <c r="P497" s="5">
        <v>2014</v>
      </c>
    </row>
    <row r="498" spans="1:16" x14ac:dyDescent="0.3">
      <c r="A498" s="1" t="s">
        <v>47</v>
      </c>
      <c r="B498" s="1" t="s">
        <v>36</v>
      </c>
      <c r="C498" s="1" t="s">
        <v>29</v>
      </c>
      <c r="D498" s="1" t="s">
        <v>43</v>
      </c>
      <c r="E498" s="1">
        <v>2993</v>
      </c>
      <c r="F498" s="2">
        <v>260</v>
      </c>
      <c r="G498" s="3">
        <v>300</v>
      </c>
      <c r="H498" s="3">
        <v>897900</v>
      </c>
      <c r="I498" s="1">
        <v>89790</v>
      </c>
      <c r="J498" s="3">
        <v>808110</v>
      </c>
      <c r="K498" s="3">
        <v>748250</v>
      </c>
      <c r="L498" s="3">
        <v>59860</v>
      </c>
      <c r="M498" s="4">
        <v>41699</v>
      </c>
      <c r="N498" s="5">
        <v>3</v>
      </c>
      <c r="O498" s="1" t="s">
        <v>33</v>
      </c>
      <c r="P498" s="5">
        <v>2014</v>
      </c>
    </row>
    <row r="499" spans="1:16" x14ac:dyDescent="0.3">
      <c r="A499" s="1" t="s">
        <v>45</v>
      </c>
      <c r="B499" s="1" t="s">
        <v>23</v>
      </c>
      <c r="C499" s="1" t="s">
        <v>29</v>
      </c>
      <c r="D499" s="1" t="s">
        <v>43</v>
      </c>
      <c r="E499" s="1">
        <v>3520.5</v>
      </c>
      <c r="F499" s="2">
        <v>260</v>
      </c>
      <c r="G499" s="3">
        <v>12</v>
      </c>
      <c r="H499" s="3">
        <v>42246</v>
      </c>
      <c r="I499" s="1">
        <v>4224.6000000000004</v>
      </c>
      <c r="J499" s="3">
        <v>38021.4</v>
      </c>
      <c r="K499" s="3">
        <v>10561.5</v>
      </c>
      <c r="L499" s="3">
        <v>27459.9</v>
      </c>
      <c r="M499" s="4">
        <v>41730</v>
      </c>
      <c r="N499" s="5">
        <v>4</v>
      </c>
      <c r="O499" s="1" t="s">
        <v>35</v>
      </c>
      <c r="P499" s="5">
        <v>2014</v>
      </c>
    </row>
    <row r="500" spans="1:16" x14ac:dyDescent="0.3">
      <c r="A500" s="1" t="s">
        <v>45</v>
      </c>
      <c r="B500" s="1" t="s">
        <v>17</v>
      </c>
      <c r="C500" s="1" t="s">
        <v>29</v>
      </c>
      <c r="D500" s="1" t="s">
        <v>43</v>
      </c>
      <c r="E500" s="1">
        <v>2574</v>
      </c>
      <c r="F500" s="2">
        <v>260</v>
      </c>
      <c r="G500" s="3">
        <v>12</v>
      </c>
      <c r="H500" s="3">
        <v>30888</v>
      </c>
      <c r="I500" s="1">
        <v>3088.8</v>
      </c>
      <c r="J500" s="3">
        <v>27799.200000000001</v>
      </c>
      <c r="K500" s="3">
        <v>7722</v>
      </c>
      <c r="L500" s="3">
        <v>20077.2</v>
      </c>
      <c r="M500" s="4">
        <v>41852</v>
      </c>
      <c r="N500" s="5">
        <v>8</v>
      </c>
      <c r="O500" s="1" t="s">
        <v>38</v>
      </c>
      <c r="P500" s="5">
        <v>2014</v>
      </c>
    </row>
    <row r="501" spans="1:16" x14ac:dyDescent="0.3">
      <c r="A501" s="1" t="s">
        <v>44</v>
      </c>
      <c r="B501" s="1" t="s">
        <v>26</v>
      </c>
      <c r="C501" s="1" t="s">
        <v>29</v>
      </c>
      <c r="D501" s="1" t="s">
        <v>43</v>
      </c>
      <c r="E501" s="1">
        <v>2072</v>
      </c>
      <c r="F501" s="2">
        <v>260</v>
      </c>
      <c r="G501" s="3">
        <v>15</v>
      </c>
      <c r="H501" s="3">
        <v>31080</v>
      </c>
      <c r="I501" s="1">
        <v>3108</v>
      </c>
      <c r="J501" s="3">
        <v>27972</v>
      </c>
      <c r="K501" s="3">
        <v>20720</v>
      </c>
      <c r="L501" s="3">
        <v>7252</v>
      </c>
      <c r="M501" s="4">
        <v>41974</v>
      </c>
      <c r="N501" s="5">
        <v>12</v>
      </c>
      <c r="O501" s="1" t="s">
        <v>20</v>
      </c>
      <c r="P501" s="5">
        <v>2014</v>
      </c>
    </row>
    <row r="502" spans="1:16" x14ac:dyDescent="0.3">
      <c r="A502" s="1" t="s">
        <v>47</v>
      </c>
      <c r="B502" s="1" t="s">
        <v>26</v>
      </c>
      <c r="C502" s="1" t="s">
        <v>29</v>
      </c>
      <c r="D502" s="1" t="s">
        <v>43</v>
      </c>
      <c r="E502" s="1">
        <v>853</v>
      </c>
      <c r="F502" s="2">
        <v>260</v>
      </c>
      <c r="G502" s="3">
        <v>300</v>
      </c>
      <c r="H502" s="3">
        <v>255900</v>
      </c>
      <c r="I502" s="1">
        <v>25590</v>
      </c>
      <c r="J502" s="3">
        <v>230310</v>
      </c>
      <c r="K502" s="3">
        <v>213250</v>
      </c>
      <c r="L502" s="3">
        <v>17060</v>
      </c>
      <c r="M502" s="4">
        <v>41974</v>
      </c>
      <c r="N502" s="5">
        <v>12</v>
      </c>
      <c r="O502" s="1" t="s">
        <v>20</v>
      </c>
      <c r="P502" s="5">
        <v>2014</v>
      </c>
    </row>
    <row r="503" spans="1:16" x14ac:dyDescent="0.3">
      <c r="A503" s="1" t="s">
        <v>45</v>
      </c>
      <c r="B503" s="1" t="s">
        <v>26</v>
      </c>
      <c r="C503" s="1" t="s">
        <v>18</v>
      </c>
      <c r="D503" s="1" t="s">
        <v>43</v>
      </c>
      <c r="E503" s="1">
        <v>1198</v>
      </c>
      <c r="F503" s="2">
        <v>3</v>
      </c>
      <c r="G503" s="3">
        <v>12</v>
      </c>
      <c r="H503" s="3">
        <v>14376</v>
      </c>
      <c r="I503" s="1">
        <v>1581.36</v>
      </c>
      <c r="J503" s="3">
        <v>12794.64</v>
      </c>
      <c r="K503" s="3">
        <v>3594</v>
      </c>
      <c r="L503" s="3">
        <v>9200.64</v>
      </c>
      <c r="M503" s="4">
        <v>41548</v>
      </c>
      <c r="N503" s="5">
        <v>10</v>
      </c>
      <c r="O503" s="1" t="s">
        <v>34</v>
      </c>
      <c r="P503" s="5">
        <v>2013</v>
      </c>
    </row>
    <row r="504" spans="1:16" x14ac:dyDescent="0.3">
      <c r="A504" s="1" t="s">
        <v>44</v>
      </c>
      <c r="B504" s="1" t="s">
        <v>23</v>
      </c>
      <c r="C504" s="1" t="s">
        <v>25</v>
      </c>
      <c r="D504" s="1" t="s">
        <v>43</v>
      </c>
      <c r="E504" s="1">
        <v>384</v>
      </c>
      <c r="F504" s="2">
        <v>120</v>
      </c>
      <c r="G504" s="3">
        <v>15</v>
      </c>
      <c r="H504" s="3">
        <v>5760</v>
      </c>
      <c r="I504" s="1">
        <v>633.6</v>
      </c>
      <c r="J504" s="3">
        <v>5126.3999999999996</v>
      </c>
      <c r="K504" s="3">
        <v>3840</v>
      </c>
      <c r="L504" s="3">
        <v>1286.4000000000001</v>
      </c>
      <c r="M504" s="4">
        <v>41640</v>
      </c>
      <c r="N504" s="5">
        <v>1</v>
      </c>
      <c r="O504" s="1" t="s">
        <v>41</v>
      </c>
      <c r="P504" s="5">
        <v>2014</v>
      </c>
    </row>
    <row r="505" spans="1:16" x14ac:dyDescent="0.3">
      <c r="A505" s="1" t="s">
        <v>45</v>
      </c>
      <c r="B505" s="1" t="s">
        <v>17</v>
      </c>
      <c r="C505" s="1" t="s">
        <v>25</v>
      </c>
      <c r="D505" s="1" t="s">
        <v>43</v>
      </c>
      <c r="E505" s="1">
        <v>472</v>
      </c>
      <c r="F505" s="2">
        <v>120</v>
      </c>
      <c r="G505" s="3">
        <v>12</v>
      </c>
      <c r="H505" s="3">
        <v>5664</v>
      </c>
      <c r="I505" s="1">
        <v>623.04</v>
      </c>
      <c r="J505" s="3">
        <v>5040.96</v>
      </c>
      <c r="K505" s="3">
        <v>1416</v>
      </c>
      <c r="L505" s="3">
        <v>3624.96</v>
      </c>
      <c r="M505" s="4">
        <v>41913</v>
      </c>
      <c r="N505" s="5">
        <v>10</v>
      </c>
      <c r="O505" s="1" t="s">
        <v>34</v>
      </c>
      <c r="P505" s="5">
        <v>2014</v>
      </c>
    </row>
    <row r="506" spans="1:16" x14ac:dyDescent="0.3">
      <c r="A506" s="1" t="s">
        <v>45</v>
      </c>
      <c r="B506" s="1" t="s">
        <v>31</v>
      </c>
      <c r="C506" s="1" t="s">
        <v>27</v>
      </c>
      <c r="D506" s="1" t="s">
        <v>43</v>
      </c>
      <c r="E506" s="1">
        <v>1005</v>
      </c>
      <c r="F506" s="2">
        <v>250</v>
      </c>
      <c r="G506" s="3">
        <v>12</v>
      </c>
      <c r="H506" s="3">
        <v>12060</v>
      </c>
      <c r="I506" s="1">
        <v>1326.6</v>
      </c>
      <c r="J506" s="3">
        <v>10733.4</v>
      </c>
      <c r="K506" s="3">
        <v>3015</v>
      </c>
      <c r="L506" s="3">
        <v>7718.4</v>
      </c>
      <c r="M506" s="4">
        <v>41518</v>
      </c>
      <c r="N506" s="5">
        <v>9</v>
      </c>
      <c r="O506" s="1" t="s">
        <v>28</v>
      </c>
      <c r="P506" s="5">
        <v>2013</v>
      </c>
    </row>
    <row r="507" spans="1:16" x14ac:dyDescent="0.3">
      <c r="A507" s="1" t="s">
        <v>44</v>
      </c>
      <c r="B507" s="1" t="s">
        <v>36</v>
      </c>
      <c r="C507" s="1" t="s">
        <v>29</v>
      </c>
      <c r="D507" s="1" t="s">
        <v>43</v>
      </c>
      <c r="E507" s="1">
        <v>3199.5</v>
      </c>
      <c r="F507" s="2">
        <v>260</v>
      </c>
      <c r="G507" s="3">
        <v>15</v>
      </c>
      <c r="H507" s="3">
        <v>47992.5</v>
      </c>
      <c r="I507" s="1">
        <v>5279.1750000000002</v>
      </c>
      <c r="J507" s="3">
        <v>42713.324999999997</v>
      </c>
      <c r="K507" s="3">
        <v>31995</v>
      </c>
      <c r="L507" s="3">
        <v>10718.325000000001</v>
      </c>
      <c r="M507" s="4">
        <v>41821</v>
      </c>
      <c r="N507" s="5">
        <v>7</v>
      </c>
      <c r="O507" s="1" t="s">
        <v>39</v>
      </c>
      <c r="P507" s="5">
        <v>2014</v>
      </c>
    </row>
    <row r="508" spans="1:16" x14ac:dyDescent="0.3">
      <c r="A508" s="1" t="s">
        <v>45</v>
      </c>
      <c r="B508" s="1" t="s">
        <v>17</v>
      </c>
      <c r="C508" s="1" t="s">
        <v>29</v>
      </c>
      <c r="D508" s="1" t="s">
        <v>43</v>
      </c>
      <c r="E508" s="1">
        <v>472</v>
      </c>
      <c r="F508" s="2">
        <v>260</v>
      </c>
      <c r="G508" s="3">
        <v>12</v>
      </c>
      <c r="H508" s="3">
        <v>5664</v>
      </c>
      <c r="I508" s="1">
        <v>623.04</v>
      </c>
      <c r="J508" s="3">
        <v>5040.96</v>
      </c>
      <c r="K508" s="3">
        <v>1416</v>
      </c>
      <c r="L508" s="3">
        <v>3624.96</v>
      </c>
      <c r="M508" s="4">
        <v>41913</v>
      </c>
      <c r="N508" s="5">
        <v>10</v>
      </c>
      <c r="O508" s="1" t="s">
        <v>34</v>
      </c>
      <c r="P508" s="5">
        <v>2014</v>
      </c>
    </row>
    <row r="509" spans="1:16" x14ac:dyDescent="0.3">
      <c r="A509" s="1" t="s">
        <v>45</v>
      </c>
      <c r="B509" s="1" t="s">
        <v>23</v>
      </c>
      <c r="C509" s="1" t="s">
        <v>18</v>
      </c>
      <c r="D509" s="1" t="s">
        <v>43</v>
      </c>
      <c r="E509" s="1">
        <v>1937</v>
      </c>
      <c r="F509" s="2">
        <v>3</v>
      </c>
      <c r="G509" s="3">
        <v>12</v>
      </c>
      <c r="H509" s="3">
        <v>23244</v>
      </c>
      <c r="I509" s="1">
        <v>2556.84</v>
      </c>
      <c r="J509" s="3">
        <v>20687.16</v>
      </c>
      <c r="K509" s="3">
        <v>5811</v>
      </c>
      <c r="L509" s="3">
        <v>14876.16</v>
      </c>
      <c r="M509" s="4">
        <v>41671</v>
      </c>
      <c r="N509" s="5">
        <v>2</v>
      </c>
      <c r="O509" s="1" t="s">
        <v>30</v>
      </c>
      <c r="P509" s="5">
        <v>2014</v>
      </c>
    </row>
    <row r="510" spans="1:16" x14ac:dyDescent="0.3">
      <c r="A510" s="1" t="s">
        <v>47</v>
      </c>
      <c r="B510" s="1" t="s">
        <v>17</v>
      </c>
      <c r="C510" s="1" t="s">
        <v>18</v>
      </c>
      <c r="D510" s="1" t="s">
        <v>43</v>
      </c>
      <c r="E510" s="1">
        <v>2811</v>
      </c>
      <c r="F510" s="2">
        <v>3</v>
      </c>
      <c r="G510" s="3">
        <v>300</v>
      </c>
      <c r="H510" s="3">
        <v>843300</v>
      </c>
      <c r="I510" s="1">
        <v>92763</v>
      </c>
      <c r="J510" s="3">
        <v>750537</v>
      </c>
      <c r="K510" s="3">
        <v>702750</v>
      </c>
      <c r="L510" s="3">
        <v>47787</v>
      </c>
      <c r="M510" s="4">
        <v>41821</v>
      </c>
      <c r="N510" s="5">
        <v>7</v>
      </c>
      <c r="O510" s="1" t="s">
        <v>39</v>
      </c>
      <c r="P510" s="5">
        <v>2014</v>
      </c>
    </row>
    <row r="511" spans="1:16" x14ac:dyDescent="0.3">
      <c r="A511" s="1" t="s">
        <v>46</v>
      </c>
      <c r="B511" s="1" t="s">
        <v>26</v>
      </c>
      <c r="C511" s="1" t="s">
        <v>18</v>
      </c>
      <c r="D511" s="1" t="s">
        <v>43</v>
      </c>
      <c r="E511" s="1">
        <v>2441</v>
      </c>
      <c r="F511" s="2">
        <v>3</v>
      </c>
      <c r="G511" s="3">
        <v>125</v>
      </c>
      <c r="H511" s="3">
        <v>305125</v>
      </c>
      <c r="I511" s="1">
        <v>33563.75</v>
      </c>
      <c r="J511" s="3">
        <v>271561.25</v>
      </c>
      <c r="K511" s="3">
        <v>292920</v>
      </c>
      <c r="L511" s="3">
        <v>-21358.75</v>
      </c>
      <c r="M511" s="4">
        <v>41913</v>
      </c>
      <c r="N511" s="5">
        <v>10</v>
      </c>
      <c r="O511" s="1" t="s">
        <v>34</v>
      </c>
      <c r="P511" s="5">
        <v>2014</v>
      </c>
    </row>
    <row r="512" spans="1:16" x14ac:dyDescent="0.3">
      <c r="A512" s="1" t="s">
        <v>44</v>
      </c>
      <c r="B512" s="1" t="s">
        <v>23</v>
      </c>
      <c r="C512" s="1" t="s">
        <v>18</v>
      </c>
      <c r="D512" s="1" t="s">
        <v>43</v>
      </c>
      <c r="E512" s="1">
        <v>1560</v>
      </c>
      <c r="F512" s="2">
        <v>3</v>
      </c>
      <c r="G512" s="3">
        <v>15</v>
      </c>
      <c r="H512" s="3">
        <v>23400</v>
      </c>
      <c r="I512" s="1">
        <v>2574</v>
      </c>
      <c r="J512" s="3">
        <v>20826</v>
      </c>
      <c r="K512" s="3">
        <v>15600</v>
      </c>
      <c r="L512" s="3">
        <v>5226</v>
      </c>
      <c r="M512" s="4">
        <v>41579</v>
      </c>
      <c r="N512" s="5">
        <v>11</v>
      </c>
      <c r="O512" s="1" t="s">
        <v>24</v>
      </c>
      <c r="P512" s="5">
        <v>2013</v>
      </c>
    </row>
    <row r="513" spans="1:16" x14ac:dyDescent="0.3">
      <c r="A513" s="1" t="s">
        <v>44</v>
      </c>
      <c r="B513" s="1" t="s">
        <v>31</v>
      </c>
      <c r="C513" s="1" t="s">
        <v>37</v>
      </c>
      <c r="D513" s="1" t="s">
        <v>43</v>
      </c>
      <c r="E513" s="1">
        <v>2157</v>
      </c>
      <c r="F513" s="2">
        <v>5</v>
      </c>
      <c r="G513" s="3">
        <v>15</v>
      </c>
      <c r="H513" s="3">
        <v>32355</v>
      </c>
      <c r="I513" s="1">
        <v>3559.05</v>
      </c>
      <c r="J513" s="3">
        <v>28795.95</v>
      </c>
      <c r="K513" s="3">
        <v>21570</v>
      </c>
      <c r="L513" s="3">
        <v>7225.95</v>
      </c>
      <c r="M513" s="4">
        <v>41974</v>
      </c>
      <c r="N513" s="5">
        <v>12</v>
      </c>
      <c r="O513" s="1" t="s">
        <v>20</v>
      </c>
      <c r="P513" s="5">
        <v>2014</v>
      </c>
    </row>
    <row r="514" spans="1:16" x14ac:dyDescent="0.3">
      <c r="A514" s="1" t="s">
        <v>44</v>
      </c>
      <c r="B514" s="1" t="s">
        <v>31</v>
      </c>
      <c r="C514" s="1" t="s">
        <v>25</v>
      </c>
      <c r="D514" s="1" t="s">
        <v>43</v>
      </c>
      <c r="E514" s="1">
        <v>655</v>
      </c>
      <c r="F514" s="2">
        <v>120</v>
      </c>
      <c r="G514" s="3">
        <v>15</v>
      </c>
      <c r="H514" s="3">
        <v>9825</v>
      </c>
      <c r="I514" s="1">
        <v>1080.75</v>
      </c>
      <c r="J514" s="3">
        <v>8744.25</v>
      </c>
      <c r="K514" s="3">
        <v>6550</v>
      </c>
      <c r="L514" s="3">
        <v>2194.25</v>
      </c>
      <c r="M514" s="4">
        <v>41518</v>
      </c>
      <c r="N514" s="5">
        <v>9</v>
      </c>
      <c r="O514" s="1" t="s">
        <v>28</v>
      </c>
      <c r="P514" s="5">
        <v>2013</v>
      </c>
    </row>
    <row r="515" spans="1:16" x14ac:dyDescent="0.3">
      <c r="A515" s="1" t="s">
        <v>45</v>
      </c>
      <c r="B515" s="1" t="s">
        <v>26</v>
      </c>
      <c r="C515" s="1" t="s">
        <v>27</v>
      </c>
      <c r="D515" s="1" t="s">
        <v>43</v>
      </c>
      <c r="E515" s="1">
        <v>1734</v>
      </c>
      <c r="F515" s="2">
        <v>250</v>
      </c>
      <c r="G515" s="3">
        <v>12</v>
      </c>
      <c r="H515" s="3">
        <v>20808</v>
      </c>
      <c r="I515" s="1">
        <v>2288.88</v>
      </c>
      <c r="J515" s="3">
        <v>18519.12</v>
      </c>
      <c r="K515" s="3">
        <v>5202</v>
      </c>
      <c r="L515" s="3">
        <v>13317.12</v>
      </c>
      <c r="M515" s="4">
        <v>41640</v>
      </c>
      <c r="N515" s="5">
        <v>1</v>
      </c>
      <c r="O515" s="1" t="s">
        <v>41</v>
      </c>
      <c r="P515" s="5">
        <v>2014</v>
      </c>
    </row>
    <row r="516" spans="1:16" x14ac:dyDescent="0.3">
      <c r="A516" s="1" t="s">
        <v>46</v>
      </c>
      <c r="B516" s="1" t="s">
        <v>31</v>
      </c>
      <c r="C516" s="1" t="s">
        <v>27</v>
      </c>
      <c r="D516" s="1" t="s">
        <v>43</v>
      </c>
      <c r="E516" s="1">
        <v>554</v>
      </c>
      <c r="F516" s="2">
        <v>250</v>
      </c>
      <c r="G516" s="3">
        <v>125</v>
      </c>
      <c r="H516" s="3">
        <v>69250</v>
      </c>
      <c r="I516" s="1">
        <v>7617.5</v>
      </c>
      <c r="J516" s="3">
        <v>61632.5</v>
      </c>
      <c r="K516" s="3">
        <v>66480</v>
      </c>
      <c r="L516" s="3">
        <v>-4847.5</v>
      </c>
      <c r="M516" s="4">
        <v>41640</v>
      </c>
      <c r="N516" s="5">
        <v>1</v>
      </c>
      <c r="O516" s="1" t="s">
        <v>41</v>
      </c>
      <c r="P516" s="5">
        <v>2014</v>
      </c>
    </row>
    <row r="517" spans="1:16" x14ac:dyDescent="0.3">
      <c r="A517" s="1" t="s">
        <v>46</v>
      </c>
      <c r="B517" s="1" t="s">
        <v>17</v>
      </c>
      <c r="C517" s="1" t="s">
        <v>29</v>
      </c>
      <c r="D517" s="1" t="s">
        <v>43</v>
      </c>
      <c r="E517" s="1">
        <v>3165</v>
      </c>
      <c r="F517" s="2">
        <v>260</v>
      </c>
      <c r="G517" s="3">
        <v>125</v>
      </c>
      <c r="H517" s="3">
        <v>395625</v>
      </c>
      <c r="I517" s="1">
        <v>43518.75</v>
      </c>
      <c r="J517" s="3">
        <v>352106.25</v>
      </c>
      <c r="K517" s="3">
        <v>379800</v>
      </c>
      <c r="L517" s="3">
        <v>-27693.75</v>
      </c>
      <c r="M517" s="4">
        <v>41640</v>
      </c>
      <c r="N517" s="5">
        <v>1</v>
      </c>
      <c r="O517" s="1" t="s">
        <v>41</v>
      </c>
      <c r="P517" s="5">
        <v>2014</v>
      </c>
    </row>
    <row r="518" spans="1:16" x14ac:dyDescent="0.3">
      <c r="A518" s="1" t="s">
        <v>46</v>
      </c>
      <c r="B518" s="1" t="s">
        <v>26</v>
      </c>
      <c r="C518" s="1" t="s">
        <v>29</v>
      </c>
      <c r="D518" s="1" t="s">
        <v>43</v>
      </c>
      <c r="E518" s="1">
        <v>1433</v>
      </c>
      <c r="F518" s="2">
        <v>260</v>
      </c>
      <c r="G518" s="3">
        <v>125</v>
      </c>
      <c r="H518" s="3">
        <v>179125</v>
      </c>
      <c r="I518" s="1">
        <v>19703.75</v>
      </c>
      <c r="J518" s="3">
        <v>159421.25</v>
      </c>
      <c r="K518" s="3">
        <v>171960</v>
      </c>
      <c r="L518" s="3">
        <v>-12538.75</v>
      </c>
      <c r="M518" s="4">
        <v>41760</v>
      </c>
      <c r="N518" s="5">
        <v>5</v>
      </c>
      <c r="O518" s="1" t="s">
        <v>42</v>
      </c>
      <c r="P518" s="5">
        <v>2014</v>
      </c>
    </row>
    <row r="519" spans="1:16" x14ac:dyDescent="0.3">
      <c r="A519" s="1" t="s">
        <v>46</v>
      </c>
      <c r="B519" s="1" t="s">
        <v>31</v>
      </c>
      <c r="C519" s="1" t="s">
        <v>29</v>
      </c>
      <c r="D519" s="1" t="s">
        <v>43</v>
      </c>
      <c r="E519" s="1">
        <v>947</v>
      </c>
      <c r="F519" s="2">
        <v>260</v>
      </c>
      <c r="G519" s="3">
        <v>125</v>
      </c>
      <c r="H519" s="3">
        <v>118375</v>
      </c>
      <c r="I519" s="1">
        <v>13021.25</v>
      </c>
      <c r="J519" s="3">
        <v>105353.75</v>
      </c>
      <c r="K519" s="3">
        <v>113640</v>
      </c>
      <c r="L519" s="3">
        <v>-8286.25</v>
      </c>
      <c r="M519" s="4">
        <v>41518</v>
      </c>
      <c r="N519" s="5">
        <v>9</v>
      </c>
      <c r="O519" s="1" t="s">
        <v>28</v>
      </c>
      <c r="P519" s="5">
        <v>2013</v>
      </c>
    </row>
    <row r="520" spans="1:16" x14ac:dyDescent="0.3">
      <c r="A520" s="1" t="s">
        <v>44</v>
      </c>
      <c r="B520" s="1" t="s">
        <v>31</v>
      </c>
      <c r="C520" s="1" t="s">
        <v>29</v>
      </c>
      <c r="D520" s="1" t="s">
        <v>43</v>
      </c>
      <c r="E520" s="1">
        <v>2157</v>
      </c>
      <c r="F520" s="2">
        <v>260</v>
      </c>
      <c r="G520" s="3">
        <v>15</v>
      </c>
      <c r="H520" s="3">
        <v>32355</v>
      </c>
      <c r="I520" s="1">
        <v>3559.05</v>
      </c>
      <c r="J520" s="3">
        <v>28795.95</v>
      </c>
      <c r="K520" s="3">
        <v>21570</v>
      </c>
      <c r="L520" s="3">
        <v>7225.95</v>
      </c>
      <c r="M520" s="4">
        <v>41974</v>
      </c>
      <c r="N520" s="5">
        <v>12</v>
      </c>
      <c r="O520" s="1" t="s">
        <v>20</v>
      </c>
      <c r="P520" s="5">
        <v>2014</v>
      </c>
    </row>
    <row r="521" spans="1:16" x14ac:dyDescent="0.3">
      <c r="A521" s="1" t="s">
        <v>46</v>
      </c>
      <c r="B521" s="1" t="s">
        <v>23</v>
      </c>
      <c r="C521" s="1" t="s">
        <v>18</v>
      </c>
      <c r="D521" s="1" t="s">
        <v>43</v>
      </c>
      <c r="E521" s="1">
        <v>2416</v>
      </c>
      <c r="F521" s="2">
        <v>3</v>
      </c>
      <c r="G521" s="3">
        <v>125</v>
      </c>
      <c r="H521" s="3">
        <v>302000</v>
      </c>
      <c r="I521" s="1">
        <v>36240</v>
      </c>
      <c r="J521" s="3">
        <v>265760</v>
      </c>
      <c r="K521" s="3">
        <v>289920</v>
      </c>
      <c r="L521" s="3">
        <v>-24160</v>
      </c>
      <c r="M521" s="4">
        <v>41518</v>
      </c>
      <c r="N521" s="5">
        <v>9</v>
      </c>
      <c r="O521" s="1" t="s">
        <v>28</v>
      </c>
      <c r="P521" s="5">
        <v>2013</v>
      </c>
    </row>
    <row r="522" spans="1:16" x14ac:dyDescent="0.3">
      <c r="A522" s="1" t="s">
        <v>46</v>
      </c>
      <c r="B522" s="1" t="s">
        <v>31</v>
      </c>
      <c r="C522" s="1" t="s">
        <v>18</v>
      </c>
      <c r="D522" s="1" t="s">
        <v>43</v>
      </c>
      <c r="E522" s="1">
        <v>2156</v>
      </c>
      <c r="F522" s="2">
        <v>3</v>
      </c>
      <c r="G522" s="3">
        <v>125</v>
      </c>
      <c r="H522" s="3">
        <v>269500</v>
      </c>
      <c r="I522" s="1">
        <v>32340</v>
      </c>
      <c r="J522" s="3">
        <v>237160</v>
      </c>
      <c r="K522" s="3">
        <v>258720</v>
      </c>
      <c r="L522" s="3">
        <v>-21560</v>
      </c>
      <c r="M522" s="4">
        <v>41913</v>
      </c>
      <c r="N522" s="5">
        <v>10</v>
      </c>
      <c r="O522" s="1" t="s">
        <v>34</v>
      </c>
      <c r="P522" s="5">
        <v>2014</v>
      </c>
    </row>
    <row r="523" spans="1:16" x14ac:dyDescent="0.3">
      <c r="A523" s="1" t="s">
        <v>44</v>
      </c>
      <c r="B523" s="1" t="s">
        <v>23</v>
      </c>
      <c r="C523" s="1" t="s">
        <v>18</v>
      </c>
      <c r="D523" s="1" t="s">
        <v>43</v>
      </c>
      <c r="E523" s="1">
        <v>2689</v>
      </c>
      <c r="F523" s="2">
        <v>3</v>
      </c>
      <c r="G523" s="3">
        <v>15</v>
      </c>
      <c r="H523" s="3">
        <v>40335</v>
      </c>
      <c r="I523" s="1">
        <v>4840.2</v>
      </c>
      <c r="J523" s="3">
        <v>35494.800000000003</v>
      </c>
      <c r="K523" s="3">
        <v>26890</v>
      </c>
      <c r="L523" s="3">
        <v>8604.7999999999993</v>
      </c>
      <c r="M523" s="4">
        <v>41944</v>
      </c>
      <c r="N523" s="5">
        <v>11</v>
      </c>
      <c r="O523" s="1" t="s">
        <v>24</v>
      </c>
      <c r="P523" s="5">
        <v>2014</v>
      </c>
    </row>
    <row r="524" spans="1:16" x14ac:dyDescent="0.3">
      <c r="A524" s="1" t="s">
        <v>44</v>
      </c>
      <c r="B524" s="1" t="s">
        <v>36</v>
      </c>
      <c r="C524" s="1" t="s">
        <v>37</v>
      </c>
      <c r="D524" s="1" t="s">
        <v>43</v>
      </c>
      <c r="E524" s="1">
        <v>677</v>
      </c>
      <c r="F524" s="2">
        <v>5</v>
      </c>
      <c r="G524" s="3">
        <v>15</v>
      </c>
      <c r="H524" s="3">
        <v>10155</v>
      </c>
      <c r="I524" s="1">
        <v>1218.5999999999999</v>
      </c>
      <c r="J524" s="3">
        <v>8936.4</v>
      </c>
      <c r="K524" s="3">
        <v>6770</v>
      </c>
      <c r="L524" s="3">
        <v>2166.4</v>
      </c>
      <c r="M524" s="4">
        <v>41699</v>
      </c>
      <c r="N524" s="5">
        <v>3</v>
      </c>
      <c r="O524" s="1" t="s">
        <v>33</v>
      </c>
      <c r="P524" s="5">
        <v>2014</v>
      </c>
    </row>
    <row r="525" spans="1:16" x14ac:dyDescent="0.3">
      <c r="A525" s="1" t="s">
        <v>47</v>
      </c>
      <c r="B525" s="1" t="s">
        <v>26</v>
      </c>
      <c r="C525" s="1" t="s">
        <v>37</v>
      </c>
      <c r="D525" s="1" t="s">
        <v>43</v>
      </c>
      <c r="E525" s="1">
        <v>1773</v>
      </c>
      <c r="F525" s="2">
        <v>5</v>
      </c>
      <c r="G525" s="3">
        <v>300</v>
      </c>
      <c r="H525" s="3">
        <v>531900</v>
      </c>
      <c r="I525" s="1">
        <v>63828</v>
      </c>
      <c r="J525" s="3">
        <v>468072</v>
      </c>
      <c r="K525" s="3">
        <v>443250</v>
      </c>
      <c r="L525" s="3">
        <v>24822</v>
      </c>
      <c r="M525" s="4">
        <v>41730</v>
      </c>
      <c r="N525" s="5">
        <v>4</v>
      </c>
      <c r="O525" s="1" t="s">
        <v>35</v>
      </c>
      <c r="P525" s="5">
        <v>2014</v>
      </c>
    </row>
    <row r="526" spans="1:16" x14ac:dyDescent="0.3">
      <c r="A526" s="1" t="s">
        <v>47</v>
      </c>
      <c r="B526" s="1" t="s">
        <v>26</v>
      </c>
      <c r="C526" s="1" t="s">
        <v>37</v>
      </c>
      <c r="D526" s="1" t="s">
        <v>43</v>
      </c>
      <c r="E526" s="1">
        <v>1186</v>
      </c>
      <c r="F526" s="2">
        <v>5</v>
      </c>
      <c r="G526" s="3">
        <v>300</v>
      </c>
      <c r="H526" s="3">
        <v>355800</v>
      </c>
      <c r="I526" s="1">
        <v>42696</v>
      </c>
      <c r="J526" s="3">
        <v>313104</v>
      </c>
      <c r="K526" s="3">
        <v>296500</v>
      </c>
      <c r="L526" s="3">
        <v>16604</v>
      </c>
      <c r="M526" s="4">
        <v>41609</v>
      </c>
      <c r="N526" s="5">
        <v>12</v>
      </c>
      <c r="O526" s="1" t="s">
        <v>20</v>
      </c>
      <c r="P526" s="5">
        <v>2013</v>
      </c>
    </row>
    <row r="527" spans="1:16" x14ac:dyDescent="0.3">
      <c r="A527" s="1" t="s">
        <v>45</v>
      </c>
      <c r="B527" s="1" t="s">
        <v>23</v>
      </c>
      <c r="C527" s="1" t="s">
        <v>27</v>
      </c>
      <c r="D527" s="1" t="s">
        <v>43</v>
      </c>
      <c r="E527" s="1">
        <v>2109</v>
      </c>
      <c r="F527" s="2">
        <v>250</v>
      </c>
      <c r="G527" s="3">
        <v>12</v>
      </c>
      <c r="H527" s="3">
        <v>25308</v>
      </c>
      <c r="I527" s="1">
        <v>3036.96</v>
      </c>
      <c r="J527" s="3">
        <v>22271.040000000001</v>
      </c>
      <c r="K527" s="3">
        <v>6327</v>
      </c>
      <c r="L527" s="3">
        <v>15944.04</v>
      </c>
      <c r="M527" s="4">
        <v>41760</v>
      </c>
      <c r="N527" s="5">
        <v>5</v>
      </c>
      <c r="O527" s="1" t="s">
        <v>42</v>
      </c>
      <c r="P527" s="5">
        <v>2014</v>
      </c>
    </row>
    <row r="528" spans="1:16" x14ac:dyDescent="0.3">
      <c r="A528" s="1" t="s">
        <v>44</v>
      </c>
      <c r="B528" s="1" t="s">
        <v>26</v>
      </c>
      <c r="C528" s="1" t="s">
        <v>27</v>
      </c>
      <c r="D528" s="1" t="s">
        <v>43</v>
      </c>
      <c r="E528" s="1">
        <v>3874.5</v>
      </c>
      <c r="F528" s="2">
        <v>250</v>
      </c>
      <c r="G528" s="3">
        <v>15</v>
      </c>
      <c r="H528" s="3">
        <v>58117.5</v>
      </c>
      <c r="I528" s="1">
        <v>6974.1</v>
      </c>
      <c r="J528" s="3">
        <v>51143.4</v>
      </c>
      <c r="K528" s="3">
        <v>38745</v>
      </c>
      <c r="L528" s="3">
        <v>12398.4</v>
      </c>
      <c r="M528" s="4">
        <v>41821</v>
      </c>
      <c r="N528" s="5">
        <v>7</v>
      </c>
      <c r="O528" s="1" t="s">
        <v>39</v>
      </c>
      <c r="P528" s="5">
        <v>2014</v>
      </c>
    </row>
    <row r="529" spans="1:16" x14ac:dyDescent="0.3">
      <c r="A529" s="1" t="s">
        <v>46</v>
      </c>
      <c r="B529" s="1" t="s">
        <v>36</v>
      </c>
      <c r="C529" s="1" t="s">
        <v>27</v>
      </c>
      <c r="D529" s="1" t="s">
        <v>43</v>
      </c>
      <c r="E529" s="1">
        <v>2387</v>
      </c>
      <c r="F529" s="2">
        <v>250</v>
      </c>
      <c r="G529" s="3">
        <v>125</v>
      </c>
      <c r="H529" s="3">
        <v>298375</v>
      </c>
      <c r="I529" s="1">
        <v>35805</v>
      </c>
      <c r="J529" s="3">
        <v>262570</v>
      </c>
      <c r="K529" s="3">
        <v>286440</v>
      </c>
      <c r="L529" s="3">
        <v>-23870</v>
      </c>
      <c r="M529" s="4">
        <v>41944</v>
      </c>
      <c r="N529" s="5">
        <v>11</v>
      </c>
      <c r="O529" s="1" t="s">
        <v>24</v>
      </c>
      <c r="P529" s="5">
        <v>2014</v>
      </c>
    </row>
    <row r="530" spans="1:16" x14ac:dyDescent="0.3">
      <c r="A530" s="1" t="s">
        <v>44</v>
      </c>
      <c r="B530" s="1" t="s">
        <v>36</v>
      </c>
      <c r="C530" s="1" t="s">
        <v>29</v>
      </c>
      <c r="D530" s="1" t="s">
        <v>43</v>
      </c>
      <c r="E530" s="1">
        <v>2548</v>
      </c>
      <c r="F530" s="2">
        <v>260</v>
      </c>
      <c r="G530" s="3">
        <v>15</v>
      </c>
      <c r="H530" s="3">
        <v>38220</v>
      </c>
      <c r="I530" s="1">
        <v>4586.3999999999996</v>
      </c>
      <c r="J530" s="3">
        <v>33633.599999999999</v>
      </c>
      <c r="K530" s="3">
        <v>25480</v>
      </c>
      <c r="L530" s="3">
        <v>8153.6</v>
      </c>
      <c r="M530" s="4">
        <v>41579</v>
      </c>
      <c r="N530" s="5">
        <v>11</v>
      </c>
      <c r="O530" s="1" t="s">
        <v>24</v>
      </c>
      <c r="P530" s="5">
        <v>2013</v>
      </c>
    </row>
    <row r="531" spans="1:16" x14ac:dyDescent="0.3">
      <c r="A531" s="1" t="s">
        <v>45</v>
      </c>
      <c r="B531" s="1" t="s">
        <v>31</v>
      </c>
      <c r="C531" s="1" t="s">
        <v>37</v>
      </c>
      <c r="D531" s="1" t="s">
        <v>43</v>
      </c>
      <c r="E531" s="1">
        <v>2661</v>
      </c>
      <c r="F531" s="2">
        <v>5</v>
      </c>
      <c r="G531" s="3">
        <v>12</v>
      </c>
      <c r="H531" s="3">
        <v>31932</v>
      </c>
      <c r="I531" s="1">
        <v>3831.84</v>
      </c>
      <c r="J531" s="3">
        <v>28100.16</v>
      </c>
      <c r="K531" s="3">
        <v>7983</v>
      </c>
      <c r="L531" s="3">
        <v>20117.16</v>
      </c>
      <c r="M531" s="4">
        <v>41760</v>
      </c>
      <c r="N531" s="5">
        <v>5</v>
      </c>
      <c r="O531" s="1" t="s">
        <v>42</v>
      </c>
      <c r="P531" s="5">
        <v>2014</v>
      </c>
    </row>
    <row r="532" spans="1:16" x14ac:dyDescent="0.3">
      <c r="A532" s="1" t="s">
        <v>45</v>
      </c>
      <c r="B532" s="1" t="s">
        <v>23</v>
      </c>
      <c r="C532" s="1" t="s">
        <v>29</v>
      </c>
      <c r="D532" s="1" t="s">
        <v>43</v>
      </c>
      <c r="E532" s="1">
        <v>2761</v>
      </c>
      <c r="F532" s="2">
        <v>260</v>
      </c>
      <c r="G532" s="3">
        <v>12</v>
      </c>
      <c r="H532" s="3">
        <v>33132</v>
      </c>
      <c r="I532" s="1">
        <v>3975.84</v>
      </c>
      <c r="J532" s="3">
        <v>29156.16</v>
      </c>
      <c r="K532" s="3">
        <v>8283</v>
      </c>
      <c r="L532" s="3">
        <v>20873.16</v>
      </c>
      <c r="M532" s="4">
        <v>41518</v>
      </c>
      <c r="N532" s="5">
        <v>9</v>
      </c>
      <c r="O532" s="1" t="s">
        <v>28</v>
      </c>
      <c r="P532" s="5">
        <v>2013</v>
      </c>
    </row>
    <row r="533" spans="1:16" x14ac:dyDescent="0.3">
      <c r="A533" s="1" t="s">
        <v>44</v>
      </c>
      <c r="B533" s="1" t="s">
        <v>36</v>
      </c>
      <c r="C533" s="1" t="s">
        <v>18</v>
      </c>
      <c r="D533" s="1" t="s">
        <v>43</v>
      </c>
      <c r="E533" s="1">
        <v>2567</v>
      </c>
      <c r="F533" s="2">
        <v>3</v>
      </c>
      <c r="G533" s="3">
        <v>15</v>
      </c>
      <c r="H533" s="3">
        <v>38505</v>
      </c>
      <c r="I533" s="1">
        <v>5005.6499999999996</v>
      </c>
      <c r="J533" s="3">
        <v>33499.35</v>
      </c>
      <c r="K533" s="3">
        <v>25670</v>
      </c>
      <c r="L533" s="3">
        <v>7829.35</v>
      </c>
      <c r="M533" s="4">
        <v>41791</v>
      </c>
      <c r="N533" s="5">
        <v>6</v>
      </c>
      <c r="O533" s="1" t="s">
        <v>22</v>
      </c>
      <c r="P533" s="5">
        <v>2014</v>
      </c>
    </row>
    <row r="534" spans="1:16" x14ac:dyDescent="0.3">
      <c r="A534" s="1" t="s">
        <v>44</v>
      </c>
      <c r="B534" s="1" t="s">
        <v>36</v>
      </c>
      <c r="C534" s="1" t="s">
        <v>27</v>
      </c>
      <c r="D534" s="1" t="s">
        <v>43</v>
      </c>
      <c r="E534" s="1">
        <v>2567</v>
      </c>
      <c r="F534" s="2">
        <v>250</v>
      </c>
      <c r="G534" s="3">
        <v>15</v>
      </c>
      <c r="H534" s="3">
        <v>38505</v>
      </c>
      <c r="I534" s="1">
        <v>5005.6499999999996</v>
      </c>
      <c r="J534" s="3">
        <v>33499.35</v>
      </c>
      <c r="K534" s="3">
        <v>25670</v>
      </c>
      <c r="L534" s="3">
        <v>7829.35</v>
      </c>
      <c r="M534" s="4">
        <v>41791</v>
      </c>
      <c r="N534" s="5">
        <v>6</v>
      </c>
      <c r="O534" s="1" t="s">
        <v>22</v>
      </c>
      <c r="P534" s="5">
        <v>2014</v>
      </c>
    </row>
    <row r="535" spans="1:16" x14ac:dyDescent="0.3">
      <c r="A535" s="1" t="s">
        <v>45</v>
      </c>
      <c r="B535" s="1" t="s">
        <v>31</v>
      </c>
      <c r="C535" s="1" t="s">
        <v>37</v>
      </c>
      <c r="D535" s="1" t="s">
        <v>43</v>
      </c>
      <c r="E535" s="1">
        <v>604</v>
      </c>
      <c r="F535" s="2">
        <v>5</v>
      </c>
      <c r="G535" s="3">
        <v>12</v>
      </c>
      <c r="H535" s="3">
        <v>7248</v>
      </c>
      <c r="I535" s="1">
        <v>942.24</v>
      </c>
      <c r="J535" s="3">
        <v>6305.76</v>
      </c>
      <c r="K535" s="3">
        <v>1812</v>
      </c>
      <c r="L535" s="3">
        <v>4493.76</v>
      </c>
      <c r="M535" s="4">
        <v>41791</v>
      </c>
      <c r="N535" s="5">
        <v>6</v>
      </c>
      <c r="O535" s="1" t="s">
        <v>22</v>
      </c>
      <c r="P535" s="5">
        <v>2014</v>
      </c>
    </row>
    <row r="536" spans="1:16" x14ac:dyDescent="0.3">
      <c r="A536" s="1" t="s">
        <v>44</v>
      </c>
      <c r="B536" s="1" t="s">
        <v>26</v>
      </c>
      <c r="C536" s="1" t="s">
        <v>25</v>
      </c>
      <c r="D536" s="1" t="s">
        <v>43</v>
      </c>
      <c r="E536" s="1">
        <v>3997.5</v>
      </c>
      <c r="F536" s="2">
        <v>120</v>
      </c>
      <c r="G536" s="3">
        <v>15</v>
      </c>
      <c r="H536" s="3">
        <v>59962.5</v>
      </c>
      <c r="I536" s="1">
        <v>7795.125</v>
      </c>
      <c r="J536" s="3">
        <v>52167.375</v>
      </c>
      <c r="K536" s="3">
        <v>39975</v>
      </c>
      <c r="L536" s="3">
        <v>12192.375</v>
      </c>
      <c r="M536" s="4">
        <v>41640</v>
      </c>
      <c r="N536" s="5">
        <v>1</v>
      </c>
      <c r="O536" s="1" t="s">
        <v>41</v>
      </c>
      <c r="P536" s="5">
        <v>2014</v>
      </c>
    </row>
    <row r="537" spans="1:16" x14ac:dyDescent="0.3">
      <c r="A537" s="1" t="s">
        <v>45</v>
      </c>
      <c r="B537" s="1" t="s">
        <v>31</v>
      </c>
      <c r="C537" s="1" t="s">
        <v>25</v>
      </c>
      <c r="D537" s="1" t="s">
        <v>43</v>
      </c>
      <c r="E537" s="1">
        <v>604</v>
      </c>
      <c r="F537" s="2">
        <v>120</v>
      </c>
      <c r="G537" s="3">
        <v>12</v>
      </c>
      <c r="H537" s="3">
        <v>7248</v>
      </c>
      <c r="I537" s="1">
        <v>942.24</v>
      </c>
      <c r="J537" s="3">
        <v>6305.76</v>
      </c>
      <c r="K537" s="3">
        <v>1812</v>
      </c>
      <c r="L537" s="3">
        <v>4493.76</v>
      </c>
      <c r="M537" s="4">
        <v>41791</v>
      </c>
      <c r="N537" s="5">
        <v>6</v>
      </c>
      <c r="O537" s="1" t="s">
        <v>22</v>
      </c>
      <c r="P537" s="5">
        <v>2014</v>
      </c>
    </row>
    <row r="538" spans="1:16" x14ac:dyDescent="0.3">
      <c r="A538" s="1" t="s">
        <v>44</v>
      </c>
      <c r="B538" s="1" t="s">
        <v>17</v>
      </c>
      <c r="C538" s="1" t="s">
        <v>25</v>
      </c>
      <c r="D538" s="1" t="s">
        <v>43</v>
      </c>
      <c r="E538" s="1">
        <v>660</v>
      </c>
      <c r="F538" s="2">
        <v>120</v>
      </c>
      <c r="G538" s="3">
        <v>15</v>
      </c>
      <c r="H538" s="3">
        <v>9900</v>
      </c>
      <c r="I538" s="1">
        <v>1287</v>
      </c>
      <c r="J538" s="3">
        <v>8613</v>
      </c>
      <c r="K538" s="3">
        <v>6600</v>
      </c>
      <c r="L538" s="3">
        <v>2013</v>
      </c>
      <c r="M538" s="4">
        <v>41518</v>
      </c>
      <c r="N538" s="5">
        <v>9</v>
      </c>
      <c r="O538" s="1" t="s">
        <v>28</v>
      </c>
      <c r="P538" s="5">
        <v>2013</v>
      </c>
    </row>
    <row r="539" spans="1:16" x14ac:dyDescent="0.3">
      <c r="A539" s="1" t="s">
        <v>45</v>
      </c>
      <c r="B539" s="1" t="s">
        <v>31</v>
      </c>
      <c r="C539" s="1" t="s">
        <v>25</v>
      </c>
      <c r="D539" s="1" t="s">
        <v>43</v>
      </c>
      <c r="E539" s="1">
        <v>410</v>
      </c>
      <c r="F539" s="2">
        <v>120</v>
      </c>
      <c r="G539" s="3">
        <v>12</v>
      </c>
      <c r="H539" s="3">
        <v>4920</v>
      </c>
      <c r="I539" s="1">
        <v>639.6</v>
      </c>
      <c r="J539" s="3">
        <v>4280.3999999999996</v>
      </c>
      <c r="K539" s="3">
        <v>1230</v>
      </c>
      <c r="L539" s="3">
        <v>3050.4</v>
      </c>
      <c r="M539" s="4">
        <v>41913</v>
      </c>
      <c r="N539" s="5">
        <v>10</v>
      </c>
      <c r="O539" s="1" t="s">
        <v>34</v>
      </c>
      <c r="P539" s="5">
        <v>2014</v>
      </c>
    </row>
    <row r="540" spans="1:16" x14ac:dyDescent="0.3">
      <c r="A540" s="1" t="s">
        <v>47</v>
      </c>
      <c r="B540" s="1" t="s">
        <v>31</v>
      </c>
      <c r="C540" s="1" t="s">
        <v>25</v>
      </c>
      <c r="D540" s="1" t="s">
        <v>43</v>
      </c>
      <c r="E540" s="1">
        <v>2605</v>
      </c>
      <c r="F540" s="2">
        <v>120</v>
      </c>
      <c r="G540" s="3">
        <v>300</v>
      </c>
      <c r="H540" s="3">
        <v>781500</v>
      </c>
      <c r="I540" s="1">
        <v>101595</v>
      </c>
      <c r="J540" s="3">
        <v>679905</v>
      </c>
      <c r="K540" s="3">
        <v>651250</v>
      </c>
      <c r="L540" s="3">
        <v>28655</v>
      </c>
      <c r="M540" s="4">
        <v>41579</v>
      </c>
      <c r="N540" s="5">
        <v>11</v>
      </c>
      <c r="O540" s="1" t="s">
        <v>24</v>
      </c>
      <c r="P540" s="5">
        <v>2013</v>
      </c>
    </row>
    <row r="541" spans="1:16" x14ac:dyDescent="0.3">
      <c r="A541" s="1" t="s">
        <v>45</v>
      </c>
      <c r="B541" s="1" t="s">
        <v>17</v>
      </c>
      <c r="C541" s="1" t="s">
        <v>25</v>
      </c>
      <c r="D541" s="1" t="s">
        <v>43</v>
      </c>
      <c r="E541" s="1">
        <v>1013</v>
      </c>
      <c r="F541" s="2">
        <v>120</v>
      </c>
      <c r="G541" s="3">
        <v>12</v>
      </c>
      <c r="H541" s="3">
        <v>12156</v>
      </c>
      <c r="I541" s="1">
        <v>1580.28</v>
      </c>
      <c r="J541" s="3">
        <v>10575.72</v>
      </c>
      <c r="K541" s="3">
        <v>3039</v>
      </c>
      <c r="L541" s="3">
        <v>7536.72</v>
      </c>
      <c r="M541" s="4">
        <v>41974</v>
      </c>
      <c r="N541" s="5">
        <v>12</v>
      </c>
      <c r="O541" s="1" t="s">
        <v>20</v>
      </c>
      <c r="P541" s="5">
        <v>2014</v>
      </c>
    </row>
    <row r="542" spans="1:16" x14ac:dyDescent="0.3">
      <c r="A542" s="1" t="s">
        <v>46</v>
      </c>
      <c r="B542" s="1" t="s">
        <v>23</v>
      </c>
      <c r="C542" s="1" t="s">
        <v>27</v>
      </c>
      <c r="D542" s="1" t="s">
        <v>43</v>
      </c>
      <c r="E542" s="1">
        <v>1583</v>
      </c>
      <c r="F542" s="2">
        <v>250</v>
      </c>
      <c r="G542" s="3">
        <v>125</v>
      </c>
      <c r="H542" s="3">
        <v>197875</v>
      </c>
      <c r="I542" s="1">
        <v>25723.75</v>
      </c>
      <c r="J542" s="3">
        <v>172151.25</v>
      </c>
      <c r="K542" s="3">
        <v>189960</v>
      </c>
      <c r="L542" s="3">
        <v>-17808.75</v>
      </c>
      <c r="M542" s="4">
        <v>41791</v>
      </c>
      <c r="N542" s="5">
        <v>6</v>
      </c>
      <c r="O542" s="1" t="s">
        <v>22</v>
      </c>
      <c r="P542" s="5">
        <v>2014</v>
      </c>
    </row>
    <row r="543" spans="1:16" x14ac:dyDescent="0.3">
      <c r="A543" s="1" t="s">
        <v>44</v>
      </c>
      <c r="B543" s="1" t="s">
        <v>23</v>
      </c>
      <c r="C543" s="1" t="s">
        <v>27</v>
      </c>
      <c r="D543" s="1" t="s">
        <v>43</v>
      </c>
      <c r="E543" s="1">
        <v>1565</v>
      </c>
      <c r="F543" s="2">
        <v>250</v>
      </c>
      <c r="G543" s="3">
        <v>15</v>
      </c>
      <c r="H543" s="3">
        <v>23475</v>
      </c>
      <c r="I543" s="1">
        <v>3051.75</v>
      </c>
      <c r="J543" s="3">
        <v>20423.25</v>
      </c>
      <c r="K543" s="3">
        <v>15650</v>
      </c>
      <c r="L543" s="3">
        <v>4773.25</v>
      </c>
      <c r="M543" s="4">
        <v>41913</v>
      </c>
      <c r="N543" s="5">
        <v>10</v>
      </c>
      <c r="O543" s="1" t="s">
        <v>34</v>
      </c>
      <c r="P543" s="5">
        <v>2014</v>
      </c>
    </row>
    <row r="544" spans="1:16" x14ac:dyDescent="0.3">
      <c r="A544" s="1" t="s">
        <v>46</v>
      </c>
      <c r="B544" s="1" t="s">
        <v>23</v>
      </c>
      <c r="C544" s="1" t="s">
        <v>29</v>
      </c>
      <c r="D544" s="1" t="s">
        <v>43</v>
      </c>
      <c r="E544" s="1">
        <v>1659</v>
      </c>
      <c r="F544" s="2">
        <v>260</v>
      </c>
      <c r="G544" s="3">
        <v>125</v>
      </c>
      <c r="H544" s="3">
        <v>207375</v>
      </c>
      <c r="I544" s="1">
        <v>26958.75</v>
      </c>
      <c r="J544" s="3">
        <v>180416.25</v>
      </c>
      <c r="K544" s="3">
        <v>199080</v>
      </c>
      <c r="L544" s="3">
        <v>-18663.75</v>
      </c>
      <c r="M544" s="4">
        <v>41640</v>
      </c>
      <c r="N544" s="5">
        <v>1</v>
      </c>
      <c r="O544" s="1" t="s">
        <v>41</v>
      </c>
      <c r="P544" s="5">
        <v>2014</v>
      </c>
    </row>
    <row r="545" spans="1:16" x14ac:dyDescent="0.3">
      <c r="A545" s="1" t="s">
        <v>45</v>
      </c>
      <c r="B545" s="1" t="s">
        <v>31</v>
      </c>
      <c r="C545" s="1" t="s">
        <v>29</v>
      </c>
      <c r="D545" s="1" t="s">
        <v>43</v>
      </c>
      <c r="E545" s="1">
        <v>410</v>
      </c>
      <c r="F545" s="2">
        <v>260</v>
      </c>
      <c r="G545" s="3">
        <v>12</v>
      </c>
      <c r="H545" s="3">
        <v>4920</v>
      </c>
      <c r="I545" s="1">
        <v>639.6</v>
      </c>
      <c r="J545" s="3">
        <v>4280.3999999999996</v>
      </c>
      <c r="K545" s="3">
        <v>1230</v>
      </c>
      <c r="L545" s="3">
        <v>3050.4</v>
      </c>
      <c r="M545" s="4">
        <v>41913</v>
      </c>
      <c r="N545" s="5">
        <v>10</v>
      </c>
      <c r="O545" s="1" t="s">
        <v>34</v>
      </c>
      <c r="P545" s="5">
        <v>2014</v>
      </c>
    </row>
    <row r="546" spans="1:16" x14ac:dyDescent="0.3">
      <c r="A546" s="1" t="s">
        <v>45</v>
      </c>
      <c r="B546" s="1" t="s">
        <v>17</v>
      </c>
      <c r="C546" s="1" t="s">
        <v>29</v>
      </c>
      <c r="D546" s="1" t="s">
        <v>43</v>
      </c>
      <c r="E546" s="1">
        <v>1770</v>
      </c>
      <c r="F546" s="2">
        <v>260</v>
      </c>
      <c r="G546" s="3">
        <v>12</v>
      </c>
      <c r="H546" s="3">
        <v>21240</v>
      </c>
      <c r="I546" s="1">
        <v>2761.2</v>
      </c>
      <c r="J546" s="3">
        <v>18478.8</v>
      </c>
      <c r="K546" s="3">
        <v>5310</v>
      </c>
      <c r="L546" s="3">
        <v>13168.8</v>
      </c>
      <c r="M546" s="4">
        <v>41609</v>
      </c>
      <c r="N546" s="5">
        <v>12</v>
      </c>
      <c r="O546" s="1" t="s">
        <v>20</v>
      </c>
      <c r="P546" s="5">
        <v>2013</v>
      </c>
    </row>
    <row r="547" spans="1:16" x14ac:dyDescent="0.3">
      <c r="A547" s="1" t="s">
        <v>45</v>
      </c>
      <c r="B547" s="1" t="s">
        <v>26</v>
      </c>
      <c r="C547" s="1" t="s">
        <v>29</v>
      </c>
      <c r="D547" s="1" t="s">
        <v>43</v>
      </c>
      <c r="E547" s="1">
        <v>1393</v>
      </c>
      <c r="F547" s="2">
        <v>260</v>
      </c>
      <c r="G547" s="3">
        <v>12</v>
      </c>
      <c r="H547" s="3">
        <v>16716</v>
      </c>
      <c r="I547" s="1">
        <v>2340.2399999999998</v>
      </c>
      <c r="J547" s="3">
        <v>14375.76</v>
      </c>
      <c r="K547" s="3">
        <v>4179</v>
      </c>
      <c r="L547" s="3">
        <v>10196.76</v>
      </c>
      <c r="M547" s="4">
        <v>41913</v>
      </c>
      <c r="N547" s="5">
        <v>10</v>
      </c>
      <c r="O547" s="1" t="s">
        <v>34</v>
      </c>
      <c r="P547" s="5">
        <v>2014</v>
      </c>
    </row>
    <row r="548" spans="1:16" x14ac:dyDescent="0.3">
      <c r="A548" s="1" t="s">
        <v>45</v>
      </c>
      <c r="B548" s="1" t="s">
        <v>36</v>
      </c>
      <c r="C548" s="1" t="s">
        <v>29</v>
      </c>
      <c r="D548" s="1" t="s">
        <v>43</v>
      </c>
      <c r="E548" s="1">
        <v>2015</v>
      </c>
      <c r="F548" s="2">
        <v>260</v>
      </c>
      <c r="G548" s="3">
        <v>12</v>
      </c>
      <c r="H548" s="3">
        <v>24180</v>
      </c>
      <c r="I548" s="1">
        <v>3385.2</v>
      </c>
      <c r="J548" s="3">
        <v>20794.8</v>
      </c>
      <c r="K548" s="3">
        <v>6045</v>
      </c>
      <c r="L548" s="3">
        <v>14749.8</v>
      </c>
      <c r="M548" s="4">
        <v>41609</v>
      </c>
      <c r="N548" s="5">
        <v>12</v>
      </c>
      <c r="O548" s="1" t="s">
        <v>20</v>
      </c>
      <c r="P548" s="5">
        <v>2013</v>
      </c>
    </row>
    <row r="549" spans="1:16" x14ac:dyDescent="0.3">
      <c r="A549" s="1" t="s">
        <v>47</v>
      </c>
      <c r="B549" s="1" t="s">
        <v>31</v>
      </c>
      <c r="C549" s="1" t="s">
        <v>18</v>
      </c>
      <c r="D549" s="1" t="s">
        <v>43</v>
      </c>
      <c r="E549" s="1">
        <v>801</v>
      </c>
      <c r="F549" s="2">
        <v>3</v>
      </c>
      <c r="G549" s="3">
        <v>300</v>
      </c>
      <c r="H549" s="3">
        <v>240300</v>
      </c>
      <c r="I549" s="1">
        <v>33642</v>
      </c>
      <c r="J549" s="3">
        <v>206658</v>
      </c>
      <c r="K549" s="3">
        <v>200250</v>
      </c>
      <c r="L549" s="3">
        <v>6408</v>
      </c>
      <c r="M549" s="4">
        <v>41821</v>
      </c>
      <c r="N549" s="5">
        <v>7</v>
      </c>
      <c r="O549" s="1" t="s">
        <v>39</v>
      </c>
      <c r="P549" s="5">
        <v>2014</v>
      </c>
    </row>
    <row r="550" spans="1:16" x14ac:dyDescent="0.3">
      <c r="A550" s="1" t="s">
        <v>46</v>
      </c>
      <c r="B550" s="1" t="s">
        <v>26</v>
      </c>
      <c r="C550" s="1" t="s">
        <v>18</v>
      </c>
      <c r="D550" s="1" t="s">
        <v>43</v>
      </c>
      <c r="E550" s="1">
        <v>1023</v>
      </c>
      <c r="F550" s="2">
        <v>3</v>
      </c>
      <c r="G550" s="3">
        <v>125</v>
      </c>
      <c r="H550" s="3">
        <v>127875</v>
      </c>
      <c r="I550" s="1">
        <v>17902.5</v>
      </c>
      <c r="J550" s="3">
        <v>109972.5</v>
      </c>
      <c r="K550" s="3">
        <v>122760</v>
      </c>
      <c r="L550" s="3">
        <v>-12787.5</v>
      </c>
      <c r="M550" s="4">
        <v>41518</v>
      </c>
      <c r="N550" s="5">
        <v>9</v>
      </c>
      <c r="O550" s="1" t="s">
        <v>28</v>
      </c>
      <c r="P550" s="5">
        <v>2013</v>
      </c>
    </row>
    <row r="551" spans="1:16" x14ac:dyDescent="0.3">
      <c r="A551" s="1" t="s">
        <v>47</v>
      </c>
      <c r="B551" s="1" t="s">
        <v>23</v>
      </c>
      <c r="C551" s="1" t="s">
        <v>18</v>
      </c>
      <c r="D551" s="1" t="s">
        <v>43</v>
      </c>
      <c r="E551" s="1">
        <v>1496</v>
      </c>
      <c r="F551" s="2">
        <v>3</v>
      </c>
      <c r="G551" s="3">
        <v>300</v>
      </c>
      <c r="H551" s="3">
        <v>448800</v>
      </c>
      <c r="I551" s="1">
        <v>62832</v>
      </c>
      <c r="J551" s="3">
        <v>385968</v>
      </c>
      <c r="K551" s="3">
        <v>374000</v>
      </c>
      <c r="L551" s="3">
        <v>11968</v>
      </c>
      <c r="M551" s="4">
        <v>41913</v>
      </c>
      <c r="N551" s="5">
        <v>10</v>
      </c>
      <c r="O551" s="1" t="s">
        <v>34</v>
      </c>
      <c r="P551" s="5">
        <v>2014</v>
      </c>
    </row>
    <row r="552" spans="1:16" x14ac:dyDescent="0.3">
      <c r="A552" s="1" t="s">
        <v>47</v>
      </c>
      <c r="B552" s="1" t="s">
        <v>36</v>
      </c>
      <c r="C552" s="1" t="s">
        <v>18</v>
      </c>
      <c r="D552" s="1" t="s">
        <v>43</v>
      </c>
      <c r="E552" s="1">
        <v>1010</v>
      </c>
      <c r="F552" s="2">
        <v>3</v>
      </c>
      <c r="G552" s="3">
        <v>300</v>
      </c>
      <c r="H552" s="3">
        <v>303000</v>
      </c>
      <c r="I552" s="1">
        <v>42420</v>
      </c>
      <c r="J552" s="3">
        <v>260580</v>
      </c>
      <c r="K552" s="3">
        <v>252500</v>
      </c>
      <c r="L552" s="3">
        <v>8080</v>
      </c>
      <c r="M552" s="4">
        <v>41913</v>
      </c>
      <c r="N552" s="5">
        <v>10</v>
      </c>
      <c r="O552" s="1" t="s">
        <v>34</v>
      </c>
      <c r="P552" s="5">
        <v>2014</v>
      </c>
    </row>
    <row r="553" spans="1:16" x14ac:dyDescent="0.3">
      <c r="A553" s="1" t="s">
        <v>44</v>
      </c>
      <c r="B553" s="1" t="s">
        <v>17</v>
      </c>
      <c r="C553" s="1" t="s">
        <v>18</v>
      </c>
      <c r="D553" s="1" t="s">
        <v>43</v>
      </c>
      <c r="E553" s="1">
        <v>1513</v>
      </c>
      <c r="F553" s="2">
        <v>3</v>
      </c>
      <c r="G553" s="3">
        <v>15</v>
      </c>
      <c r="H553" s="3">
        <v>22695</v>
      </c>
      <c r="I553" s="1">
        <v>3177.3</v>
      </c>
      <c r="J553" s="3">
        <v>19517.7</v>
      </c>
      <c r="K553" s="3">
        <v>15130</v>
      </c>
      <c r="L553" s="3">
        <v>4387.7</v>
      </c>
      <c r="M553" s="4">
        <v>41944</v>
      </c>
      <c r="N553" s="5">
        <v>11</v>
      </c>
      <c r="O553" s="1" t="s">
        <v>24</v>
      </c>
      <c r="P553" s="5">
        <v>2014</v>
      </c>
    </row>
    <row r="554" spans="1:16" x14ac:dyDescent="0.3">
      <c r="A554" s="1" t="s">
        <v>44</v>
      </c>
      <c r="B554" s="1" t="s">
        <v>23</v>
      </c>
      <c r="C554" s="1" t="s">
        <v>18</v>
      </c>
      <c r="D554" s="1" t="s">
        <v>43</v>
      </c>
      <c r="E554" s="1">
        <v>2300</v>
      </c>
      <c r="F554" s="2">
        <v>3</v>
      </c>
      <c r="G554" s="3">
        <v>15</v>
      </c>
      <c r="H554" s="3">
        <v>34500</v>
      </c>
      <c r="I554" s="1">
        <v>4830</v>
      </c>
      <c r="J554" s="3">
        <v>29670</v>
      </c>
      <c r="K554" s="3">
        <v>23000</v>
      </c>
      <c r="L554" s="3">
        <v>6670</v>
      </c>
      <c r="M554" s="4">
        <v>41974</v>
      </c>
      <c r="N554" s="5">
        <v>12</v>
      </c>
      <c r="O554" s="1" t="s">
        <v>20</v>
      </c>
      <c r="P554" s="5">
        <v>2014</v>
      </c>
    </row>
    <row r="555" spans="1:16" x14ac:dyDescent="0.3">
      <c r="A555" s="1" t="s">
        <v>46</v>
      </c>
      <c r="B555" s="1" t="s">
        <v>31</v>
      </c>
      <c r="C555" s="1" t="s">
        <v>18</v>
      </c>
      <c r="D555" s="1" t="s">
        <v>43</v>
      </c>
      <c r="E555" s="1">
        <v>2821</v>
      </c>
      <c r="F555" s="2">
        <v>3</v>
      </c>
      <c r="G555" s="3">
        <v>125</v>
      </c>
      <c r="H555" s="3">
        <v>352625</v>
      </c>
      <c r="I555" s="1">
        <v>49367.5</v>
      </c>
      <c r="J555" s="3">
        <v>303257.5</v>
      </c>
      <c r="K555" s="3">
        <v>338520</v>
      </c>
      <c r="L555" s="3">
        <v>-35262.5</v>
      </c>
      <c r="M555" s="4">
        <v>41609</v>
      </c>
      <c r="N555" s="5">
        <v>12</v>
      </c>
      <c r="O555" s="1" t="s">
        <v>20</v>
      </c>
      <c r="P555" s="5">
        <v>2013</v>
      </c>
    </row>
    <row r="556" spans="1:16" x14ac:dyDescent="0.3">
      <c r="A556" s="1" t="s">
        <v>44</v>
      </c>
      <c r="B556" s="1" t="s">
        <v>23</v>
      </c>
      <c r="C556" s="1" t="s">
        <v>37</v>
      </c>
      <c r="D556" s="1" t="s">
        <v>43</v>
      </c>
      <c r="E556" s="1">
        <v>2300</v>
      </c>
      <c r="F556" s="2">
        <v>5</v>
      </c>
      <c r="G556" s="3">
        <v>15</v>
      </c>
      <c r="H556" s="3">
        <v>34500</v>
      </c>
      <c r="I556" s="1">
        <v>4830</v>
      </c>
      <c r="J556" s="3">
        <v>29670</v>
      </c>
      <c r="K556" s="3">
        <v>23000</v>
      </c>
      <c r="L556" s="3">
        <v>6670</v>
      </c>
      <c r="M556" s="4">
        <v>41974</v>
      </c>
      <c r="N556" s="5">
        <v>12</v>
      </c>
      <c r="O556" s="1" t="s">
        <v>20</v>
      </c>
      <c r="P556" s="5">
        <v>2014</v>
      </c>
    </row>
    <row r="557" spans="1:16" x14ac:dyDescent="0.3">
      <c r="A557" s="1" t="s">
        <v>46</v>
      </c>
      <c r="B557" s="1" t="s">
        <v>31</v>
      </c>
      <c r="C557" s="1" t="s">
        <v>25</v>
      </c>
      <c r="D557" s="1" t="s">
        <v>43</v>
      </c>
      <c r="E557" s="1">
        <v>1575</v>
      </c>
      <c r="F557" s="2">
        <v>120</v>
      </c>
      <c r="G557" s="3">
        <v>125</v>
      </c>
      <c r="H557" s="3">
        <v>196875</v>
      </c>
      <c r="I557" s="1">
        <v>27562.5</v>
      </c>
      <c r="J557" s="3">
        <v>169312.5</v>
      </c>
      <c r="K557" s="3">
        <v>189000</v>
      </c>
      <c r="L557" s="3">
        <v>-19687.5</v>
      </c>
      <c r="M557" s="4">
        <v>41671</v>
      </c>
      <c r="N557" s="5">
        <v>2</v>
      </c>
      <c r="O557" s="1" t="s">
        <v>30</v>
      </c>
      <c r="P557" s="5">
        <v>2014</v>
      </c>
    </row>
    <row r="558" spans="1:16" x14ac:dyDescent="0.3">
      <c r="A558" s="1" t="s">
        <v>47</v>
      </c>
      <c r="B558" s="1" t="s">
        <v>36</v>
      </c>
      <c r="C558" s="1" t="s">
        <v>25</v>
      </c>
      <c r="D558" s="1" t="s">
        <v>43</v>
      </c>
      <c r="E558" s="1">
        <v>2460</v>
      </c>
      <c r="F558" s="2">
        <v>120</v>
      </c>
      <c r="G558" s="3">
        <v>300</v>
      </c>
      <c r="H558" s="3">
        <v>738000</v>
      </c>
      <c r="I558" s="1">
        <v>103320</v>
      </c>
      <c r="J558" s="3">
        <v>634680</v>
      </c>
      <c r="K558" s="3">
        <v>615000</v>
      </c>
      <c r="L558" s="3">
        <v>19680</v>
      </c>
      <c r="M558" s="4">
        <v>41821</v>
      </c>
      <c r="N558" s="5">
        <v>7</v>
      </c>
      <c r="O558" s="1" t="s">
        <v>39</v>
      </c>
      <c r="P558" s="5">
        <v>2014</v>
      </c>
    </row>
    <row r="559" spans="1:16" x14ac:dyDescent="0.3">
      <c r="A559" s="1" t="s">
        <v>47</v>
      </c>
      <c r="B559" s="1" t="s">
        <v>23</v>
      </c>
      <c r="C559" s="1" t="s">
        <v>25</v>
      </c>
      <c r="D559" s="1" t="s">
        <v>43</v>
      </c>
      <c r="E559" s="1">
        <v>269</v>
      </c>
      <c r="F559" s="2">
        <v>120</v>
      </c>
      <c r="G559" s="3">
        <v>300</v>
      </c>
      <c r="H559" s="3">
        <v>80700</v>
      </c>
      <c r="I559" s="1">
        <v>11298</v>
      </c>
      <c r="J559" s="3">
        <v>69402</v>
      </c>
      <c r="K559" s="3">
        <v>67250</v>
      </c>
      <c r="L559" s="3">
        <v>2152</v>
      </c>
      <c r="M559" s="4">
        <v>41548</v>
      </c>
      <c r="N559" s="5">
        <v>10</v>
      </c>
      <c r="O559" s="1" t="s">
        <v>34</v>
      </c>
      <c r="P559" s="5">
        <v>2013</v>
      </c>
    </row>
    <row r="560" spans="1:16" x14ac:dyDescent="0.3">
      <c r="A560" s="1" t="s">
        <v>47</v>
      </c>
      <c r="B560" s="1" t="s">
        <v>17</v>
      </c>
      <c r="C560" s="1" t="s">
        <v>25</v>
      </c>
      <c r="D560" s="1" t="s">
        <v>43</v>
      </c>
      <c r="E560" s="1">
        <v>2536</v>
      </c>
      <c r="F560" s="2">
        <v>120</v>
      </c>
      <c r="G560" s="3">
        <v>300</v>
      </c>
      <c r="H560" s="3">
        <v>760800</v>
      </c>
      <c r="I560" s="1">
        <v>106512</v>
      </c>
      <c r="J560" s="3">
        <v>654288</v>
      </c>
      <c r="K560" s="3">
        <v>634000</v>
      </c>
      <c r="L560" s="3">
        <v>20288</v>
      </c>
      <c r="M560" s="4">
        <v>41579</v>
      </c>
      <c r="N560" s="5">
        <v>11</v>
      </c>
      <c r="O560" s="1" t="s">
        <v>24</v>
      </c>
      <c r="P560" s="5">
        <v>2013</v>
      </c>
    </row>
    <row r="561" spans="1:16" x14ac:dyDescent="0.3">
      <c r="A561" s="1" t="s">
        <v>47</v>
      </c>
      <c r="B561" s="1" t="s">
        <v>36</v>
      </c>
      <c r="C561" s="1" t="s">
        <v>27</v>
      </c>
      <c r="D561" s="1" t="s">
        <v>43</v>
      </c>
      <c r="E561" s="1">
        <v>2541</v>
      </c>
      <c r="F561" s="2">
        <v>250</v>
      </c>
      <c r="G561" s="3">
        <v>300</v>
      </c>
      <c r="H561" s="3">
        <v>762300</v>
      </c>
      <c r="I561" s="1">
        <v>106722</v>
      </c>
      <c r="J561" s="3">
        <v>655578</v>
      </c>
      <c r="K561" s="3">
        <v>635250</v>
      </c>
      <c r="L561" s="3">
        <v>20328</v>
      </c>
      <c r="M561" s="4">
        <v>41852</v>
      </c>
      <c r="N561" s="5">
        <v>8</v>
      </c>
      <c r="O561" s="1" t="s">
        <v>38</v>
      </c>
      <c r="P561" s="5">
        <v>2014</v>
      </c>
    </row>
    <row r="562" spans="1:16" x14ac:dyDescent="0.3">
      <c r="A562" s="1" t="s">
        <v>47</v>
      </c>
      <c r="B562" s="1" t="s">
        <v>23</v>
      </c>
      <c r="C562" s="1" t="s">
        <v>27</v>
      </c>
      <c r="D562" s="1" t="s">
        <v>43</v>
      </c>
      <c r="E562" s="1">
        <v>269</v>
      </c>
      <c r="F562" s="2">
        <v>250</v>
      </c>
      <c r="G562" s="3">
        <v>300</v>
      </c>
      <c r="H562" s="3">
        <v>80700</v>
      </c>
      <c r="I562" s="1">
        <v>11298</v>
      </c>
      <c r="J562" s="3">
        <v>69402</v>
      </c>
      <c r="K562" s="3">
        <v>67250</v>
      </c>
      <c r="L562" s="3">
        <v>2152</v>
      </c>
      <c r="M562" s="4">
        <v>41548</v>
      </c>
      <c r="N562" s="5">
        <v>10</v>
      </c>
      <c r="O562" s="1" t="s">
        <v>34</v>
      </c>
      <c r="P562" s="5">
        <v>2013</v>
      </c>
    </row>
    <row r="563" spans="1:16" x14ac:dyDescent="0.3">
      <c r="A563" s="1" t="s">
        <v>47</v>
      </c>
      <c r="B563" s="1" t="s">
        <v>23</v>
      </c>
      <c r="C563" s="1" t="s">
        <v>27</v>
      </c>
      <c r="D563" s="1" t="s">
        <v>43</v>
      </c>
      <c r="E563" s="1">
        <v>1496</v>
      </c>
      <c r="F563" s="2">
        <v>250</v>
      </c>
      <c r="G563" s="3">
        <v>300</v>
      </c>
      <c r="H563" s="3">
        <v>448800</v>
      </c>
      <c r="I563" s="1">
        <v>62832</v>
      </c>
      <c r="J563" s="3">
        <v>385968</v>
      </c>
      <c r="K563" s="3">
        <v>374000</v>
      </c>
      <c r="L563" s="3">
        <v>11968</v>
      </c>
      <c r="M563" s="4">
        <v>41913</v>
      </c>
      <c r="N563" s="5">
        <v>10</v>
      </c>
      <c r="O563" s="1" t="s">
        <v>34</v>
      </c>
      <c r="P563" s="5">
        <v>2014</v>
      </c>
    </row>
    <row r="564" spans="1:16" x14ac:dyDescent="0.3">
      <c r="A564" s="1" t="s">
        <v>47</v>
      </c>
      <c r="B564" s="1" t="s">
        <v>36</v>
      </c>
      <c r="C564" s="1" t="s">
        <v>27</v>
      </c>
      <c r="D564" s="1" t="s">
        <v>43</v>
      </c>
      <c r="E564" s="1">
        <v>1010</v>
      </c>
      <c r="F564" s="2">
        <v>250</v>
      </c>
      <c r="G564" s="3">
        <v>300</v>
      </c>
      <c r="H564" s="3">
        <v>303000</v>
      </c>
      <c r="I564" s="1">
        <v>42420</v>
      </c>
      <c r="J564" s="3">
        <v>260580</v>
      </c>
      <c r="K564" s="3">
        <v>252500</v>
      </c>
      <c r="L564" s="3">
        <v>8080</v>
      </c>
      <c r="M564" s="4">
        <v>41913</v>
      </c>
      <c r="N564" s="5">
        <v>10</v>
      </c>
      <c r="O564" s="1" t="s">
        <v>34</v>
      </c>
      <c r="P564" s="5">
        <v>2014</v>
      </c>
    </row>
    <row r="565" spans="1:16" x14ac:dyDescent="0.3">
      <c r="A565" s="1" t="s">
        <v>47</v>
      </c>
      <c r="B565" s="1" t="s">
        <v>23</v>
      </c>
      <c r="C565" s="1" t="s">
        <v>29</v>
      </c>
      <c r="D565" s="1" t="s">
        <v>43</v>
      </c>
      <c r="E565" s="1">
        <v>888</v>
      </c>
      <c r="F565" s="2">
        <v>260</v>
      </c>
      <c r="G565" s="3">
        <v>300</v>
      </c>
      <c r="H565" s="3">
        <v>266400</v>
      </c>
      <c r="I565" s="1">
        <v>37296</v>
      </c>
      <c r="J565" s="3">
        <v>229104</v>
      </c>
      <c r="K565" s="3">
        <v>222000</v>
      </c>
      <c r="L565" s="3">
        <v>7104</v>
      </c>
      <c r="M565" s="4">
        <v>41699</v>
      </c>
      <c r="N565" s="5">
        <v>3</v>
      </c>
      <c r="O565" s="1" t="s">
        <v>33</v>
      </c>
      <c r="P565" s="5">
        <v>2014</v>
      </c>
    </row>
    <row r="566" spans="1:16" x14ac:dyDescent="0.3">
      <c r="A566" s="1" t="s">
        <v>46</v>
      </c>
      <c r="B566" s="1" t="s">
        <v>36</v>
      </c>
      <c r="C566" s="1" t="s">
        <v>29</v>
      </c>
      <c r="D566" s="1" t="s">
        <v>43</v>
      </c>
      <c r="E566" s="1">
        <v>2844</v>
      </c>
      <c r="F566" s="2">
        <v>260</v>
      </c>
      <c r="G566" s="3">
        <v>125</v>
      </c>
      <c r="H566" s="3">
        <v>355500</v>
      </c>
      <c r="I566" s="1">
        <v>49770</v>
      </c>
      <c r="J566" s="3">
        <v>305730</v>
      </c>
      <c r="K566" s="3">
        <v>341280</v>
      </c>
      <c r="L566" s="3">
        <v>-35550</v>
      </c>
      <c r="M566" s="4">
        <v>41760</v>
      </c>
      <c r="N566" s="5">
        <v>5</v>
      </c>
      <c r="O566" s="1" t="s">
        <v>42</v>
      </c>
      <c r="P566" s="5">
        <v>2014</v>
      </c>
    </row>
    <row r="567" spans="1:16" x14ac:dyDescent="0.3">
      <c r="A567" s="1" t="s">
        <v>45</v>
      </c>
      <c r="B567" s="1" t="s">
        <v>26</v>
      </c>
      <c r="C567" s="1" t="s">
        <v>29</v>
      </c>
      <c r="D567" s="1" t="s">
        <v>43</v>
      </c>
      <c r="E567" s="1">
        <v>2475</v>
      </c>
      <c r="F567" s="2">
        <v>260</v>
      </c>
      <c r="G567" s="3">
        <v>12</v>
      </c>
      <c r="H567" s="3">
        <v>29700</v>
      </c>
      <c r="I567" s="1">
        <v>4158</v>
      </c>
      <c r="J567" s="3">
        <v>25542</v>
      </c>
      <c r="K567" s="3">
        <v>7425</v>
      </c>
      <c r="L567" s="3">
        <v>18117</v>
      </c>
      <c r="M567" s="4">
        <v>41852</v>
      </c>
      <c r="N567" s="5">
        <v>8</v>
      </c>
      <c r="O567" s="1" t="s">
        <v>38</v>
      </c>
      <c r="P567" s="5">
        <v>2014</v>
      </c>
    </row>
    <row r="568" spans="1:16" x14ac:dyDescent="0.3">
      <c r="A568" s="1" t="s">
        <v>44</v>
      </c>
      <c r="B568" s="1" t="s">
        <v>23</v>
      </c>
      <c r="C568" s="1" t="s">
        <v>29</v>
      </c>
      <c r="D568" s="1" t="s">
        <v>43</v>
      </c>
      <c r="E568" s="1">
        <v>1743</v>
      </c>
      <c r="F568" s="2">
        <v>260</v>
      </c>
      <c r="G568" s="3">
        <v>15</v>
      </c>
      <c r="H568" s="3">
        <v>26145</v>
      </c>
      <c r="I568" s="1">
        <v>3660.3</v>
      </c>
      <c r="J568" s="3">
        <v>22484.7</v>
      </c>
      <c r="K568" s="3">
        <v>17430</v>
      </c>
      <c r="L568" s="3">
        <v>5054.7</v>
      </c>
      <c r="M568" s="4">
        <v>41548</v>
      </c>
      <c r="N568" s="5">
        <v>10</v>
      </c>
      <c r="O568" s="1" t="s">
        <v>34</v>
      </c>
      <c r="P568" s="5">
        <v>2013</v>
      </c>
    </row>
    <row r="569" spans="1:16" x14ac:dyDescent="0.3">
      <c r="A569" s="1" t="s">
        <v>45</v>
      </c>
      <c r="B569" s="1" t="s">
        <v>36</v>
      </c>
      <c r="C569" s="1" t="s">
        <v>29</v>
      </c>
      <c r="D569" s="1" t="s">
        <v>43</v>
      </c>
      <c r="E569" s="1">
        <v>2914</v>
      </c>
      <c r="F569" s="2">
        <v>260</v>
      </c>
      <c r="G569" s="3">
        <v>12</v>
      </c>
      <c r="H569" s="3">
        <v>34968</v>
      </c>
      <c r="I569" s="1">
        <v>4895.5200000000004</v>
      </c>
      <c r="J569" s="3">
        <v>30072.48</v>
      </c>
      <c r="K569" s="3">
        <v>8742</v>
      </c>
      <c r="L569" s="3">
        <v>21330.48</v>
      </c>
      <c r="M569" s="4">
        <v>41913</v>
      </c>
      <c r="N569" s="5">
        <v>10</v>
      </c>
      <c r="O569" s="1" t="s">
        <v>34</v>
      </c>
      <c r="P569" s="5">
        <v>2014</v>
      </c>
    </row>
    <row r="570" spans="1:16" x14ac:dyDescent="0.3">
      <c r="A570" s="1" t="s">
        <v>44</v>
      </c>
      <c r="B570" s="1" t="s">
        <v>31</v>
      </c>
      <c r="C570" s="1" t="s">
        <v>29</v>
      </c>
      <c r="D570" s="1" t="s">
        <v>43</v>
      </c>
      <c r="E570" s="1">
        <v>1870</v>
      </c>
      <c r="F570" s="2">
        <v>260</v>
      </c>
      <c r="G570" s="3">
        <v>15</v>
      </c>
      <c r="H570" s="3">
        <v>28050</v>
      </c>
      <c r="I570" s="1">
        <v>3927</v>
      </c>
      <c r="J570" s="3">
        <v>24123</v>
      </c>
      <c r="K570" s="3">
        <v>18700</v>
      </c>
      <c r="L570" s="3">
        <v>5423</v>
      </c>
      <c r="M570" s="4">
        <v>41579</v>
      </c>
      <c r="N570" s="5">
        <v>11</v>
      </c>
      <c r="O570" s="1" t="s">
        <v>24</v>
      </c>
      <c r="P570" s="5">
        <v>2013</v>
      </c>
    </row>
    <row r="571" spans="1:16" x14ac:dyDescent="0.3">
      <c r="A571" s="1" t="s">
        <v>46</v>
      </c>
      <c r="B571" s="1" t="s">
        <v>26</v>
      </c>
      <c r="C571" s="1" t="s">
        <v>18</v>
      </c>
      <c r="D571" s="1" t="s">
        <v>43</v>
      </c>
      <c r="E571" s="1">
        <v>1174</v>
      </c>
      <c r="F571" s="2">
        <v>3</v>
      </c>
      <c r="G571" s="3">
        <v>125</v>
      </c>
      <c r="H571" s="3">
        <v>146750</v>
      </c>
      <c r="I571" s="1">
        <v>22012.5</v>
      </c>
      <c r="J571" s="3">
        <v>124737.5</v>
      </c>
      <c r="K571" s="3">
        <v>140880</v>
      </c>
      <c r="L571" s="3">
        <v>-16142.5</v>
      </c>
      <c r="M571" s="4">
        <v>41852</v>
      </c>
      <c r="N571" s="5">
        <v>8</v>
      </c>
      <c r="O571" s="1" t="s">
        <v>38</v>
      </c>
      <c r="P571" s="5">
        <v>2014</v>
      </c>
    </row>
    <row r="572" spans="1:16" x14ac:dyDescent="0.3">
      <c r="A572" s="1" t="s">
        <v>46</v>
      </c>
      <c r="B572" s="1" t="s">
        <v>17</v>
      </c>
      <c r="C572" s="1" t="s">
        <v>18</v>
      </c>
      <c r="D572" s="1" t="s">
        <v>43</v>
      </c>
      <c r="E572" s="1">
        <v>2767</v>
      </c>
      <c r="F572" s="2">
        <v>3</v>
      </c>
      <c r="G572" s="3">
        <v>125</v>
      </c>
      <c r="H572" s="3">
        <v>345875</v>
      </c>
      <c r="I572" s="1">
        <v>51881.25</v>
      </c>
      <c r="J572" s="3">
        <v>293993.75</v>
      </c>
      <c r="K572" s="3">
        <v>332040</v>
      </c>
      <c r="L572" s="3">
        <v>-38046.25</v>
      </c>
      <c r="M572" s="4">
        <v>41852</v>
      </c>
      <c r="N572" s="5">
        <v>8</v>
      </c>
      <c r="O572" s="1" t="s">
        <v>38</v>
      </c>
      <c r="P572" s="5">
        <v>2014</v>
      </c>
    </row>
    <row r="573" spans="1:16" x14ac:dyDescent="0.3">
      <c r="A573" s="1" t="s">
        <v>46</v>
      </c>
      <c r="B573" s="1" t="s">
        <v>17</v>
      </c>
      <c r="C573" s="1" t="s">
        <v>18</v>
      </c>
      <c r="D573" s="1" t="s">
        <v>43</v>
      </c>
      <c r="E573" s="1">
        <v>1085</v>
      </c>
      <c r="F573" s="2">
        <v>3</v>
      </c>
      <c r="G573" s="3">
        <v>125</v>
      </c>
      <c r="H573" s="3">
        <v>135625</v>
      </c>
      <c r="I573" s="1">
        <v>20343.75</v>
      </c>
      <c r="J573" s="3">
        <v>115281.25</v>
      </c>
      <c r="K573" s="3">
        <v>130200</v>
      </c>
      <c r="L573" s="3">
        <v>-14918.75</v>
      </c>
      <c r="M573" s="4">
        <v>41913</v>
      </c>
      <c r="N573" s="5">
        <v>10</v>
      </c>
      <c r="O573" s="1" t="s">
        <v>34</v>
      </c>
      <c r="P573" s="5">
        <v>2014</v>
      </c>
    </row>
    <row r="574" spans="1:16" x14ac:dyDescent="0.3">
      <c r="A574" s="1" t="s">
        <v>47</v>
      </c>
      <c r="B574" s="1" t="s">
        <v>31</v>
      </c>
      <c r="C574" s="1" t="s">
        <v>37</v>
      </c>
      <c r="D574" s="1" t="s">
        <v>43</v>
      </c>
      <c r="E574" s="1">
        <v>546</v>
      </c>
      <c r="F574" s="2">
        <v>5</v>
      </c>
      <c r="G574" s="3">
        <v>300</v>
      </c>
      <c r="H574" s="3">
        <v>163800</v>
      </c>
      <c r="I574" s="1">
        <v>24570</v>
      </c>
      <c r="J574" s="3">
        <v>139230</v>
      </c>
      <c r="K574" s="3">
        <v>136500</v>
      </c>
      <c r="L574" s="3">
        <v>2730</v>
      </c>
      <c r="M574" s="4">
        <v>41913</v>
      </c>
      <c r="N574" s="5">
        <v>10</v>
      </c>
      <c r="O574" s="1" t="s">
        <v>34</v>
      </c>
      <c r="P574" s="5">
        <v>2014</v>
      </c>
    </row>
    <row r="575" spans="1:16" x14ac:dyDescent="0.3">
      <c r="A575" s="1" t="s">
        <v>45</v>
      </c>
      <c r="B575" s="1" t="s">
        <v>31</v>
      </c>
      <c r="C575" s="1" t="s">
        <v>25</v>
      </c>
      <c r="D575" s="1" t="s">
        <v>43</v>
      </c>
      <c r="E575" s="1">
        <v>500</v>
      </c>
      <c r="F575" s="2">
        <v>120</v>
      </c>
      <c r="G575" s="3">
        <v>12</v>
      </c>
      <c r="H575" s="3">
        <v>6000</v>
      </c>
      <c r="I575" s="1">
        <v>900</v>
      </c>
      <c r="J575" s="3">
        <v>5100</v>
      </c>
      <c r="K575" s="3">
        <v>1500</v>
      </c>
      <c r="L575" s="3">
        <v>3600</v>
      </c>
      <c r="M575" s="4">
        <v>41699</v>
      </c>
      <c r="N575" s="5">
        <v>3</v>
      </c>
      <c r="O575" s="1" t="s">
        <v>33</v>
      </c>
      <c r="P575" s="5">
        <v>2014</v>
      </c>
    </row>
    <row r="576" spans="1:16" x14ac:dyDescent="0.3">
      <c r="A576" s="1" t="s">
        <v>44</v>
      </c>
      <c r="B576" s="1" t="s">
        <v>26</v>
      </c>
      <c r="C576" s="1" t="s">
        <v>25</v>
      </c>
      <c r="D576" s="1" t="s">
        <v>43</v>
      </c>
      <c r="E576" s="1">
        <v>2826</v>
      </c>
      <c r="F576" s="2">
        <v>120</v>
      </c>
      <c r="G576" s="3">
        <v>15</v>
      </c>
      <c r="H576" s="3">
        <v>42390</v>
      </c>
      <c r="I576" s="1">
        <v>6358.5</v>
      </c>
      <c r="J576" s="3">
        <v>36031.5</v>
      </c>
      <c r="K576" s="3">
        <v>28260</v>
      </c>
      <c r="L576" s="3">
        <v>7771.5</v>
      </c>
      <c r="M576" s="4">
        <v>41760</v>
      </c>
      <c r="N576" s="5">
        <v>5</v>
      </c>
      <c r="O576" s="1" t="s">
        <v>42</v>
      </c>
      <c r="P576" s="5">
        <v>2014</v>
      </c>
    </row>
    <row r="577" spans="1:16" x14ac:dyDescent="0.3">
      <c r="A577" s="1" t="s">
        <v>46</v>
      </c>
      <c r="B577" s="1" t="s">
        <v>26</v>
      </c>
      <c r="C577" s="1" t="s">
        <v>25</v>
      </c>
      <c r="D577" s="1" t="s">
        <v>43</v>
      </c>
      <c r="E577" s="1">
        <v>663</v>
      </c>
      <c r="F577" s="2">
        <v>120</v>
      </c>
      <c r="G577" s="3">
        <v>125</v>
      </c>
      <c r="H577" s="3">
        <v>82875</v>
      </c>
      <c r="I577" s="1">
        <v>12431.25</v>
      </c>
      <c r="J577" s="3">
        <v>70443.75</v>
      </c>
      <c r="K577" s="3">
        <v>79560</v>
      </c>
      <c r="L577" s="3">
        <v>-9116.25</v>
      </c>
      <c r="M577" s="4">
        <v>41883</v>
      </c>
      <c r="N577" s="5">
        <v>9</v>
      </c>
      <c r="O577" s="1" t="s">
        <v>28</v>
      </c>
      <c r="P577" s="5">
        <v>2014</v>
      </c>
    </row>
    <row r="578" spans="1:16" x14ac:dyDescent="0.3">
      <c r="A578" s="1" t="s">
        <v>47</v>
      </c>
      <c r="B578" s="1" t="s">
        <v>36</v>
      </c>
      <c r="C578" s="1" t="s">
        <v>25</v>
      </c>
      <c r="D578" s="1" t="s">
        <v>43</v>
      </c>
      <c r="E578" s="1">
        <v>2574</v>
      </c>
      <c r="F578" s="2">
        <v>120</v>
      </c>
      <c r="G578" s="3">
        <v>300</v>
      </c>
      <c r="H578" s="3">
        <v>772200</v>
      </c>
      <c r="I578" s="1">
        <v>115830</v>
      </c>
      <c r="J578" s="3">
        <v>656370</v>
      </c>
      <c r="K578" s="3">
        <v>643500</v>
      </c>
      <c r="L578" s="3">
        <v>12870</v>
      </c>
      <c r="M578" s="4">
        <v>41579</v>
      </c>
      <c r="N578" s="5">
        <v>11</v>
      </c>
      <c r="O578" s="1" t="s">
        <v>24</v>
      </c>
      <c r="P578" s="5">
        <v>2013</v>
      </c>
    </row>
    <row r="579" spans="1:16" x14ac:dyDescent="0.3">
      <c r="A579" s="1" t="s">
        <v>46</v>
      </c>
      <c r="B579" s="1" t="s">
        <v>36</v>
      </c>
      <c r="C579" s="1" t="s">
        <v>25</v>
      </c>
      <c r="D579" s="1" t="s">
        <v>43</v>
      </c>
      <c r="E579" s="1">
        <v>2438</v>
      </c>
      <c r="F579" s="2">
        <v>120</v>
      </c>
      <c r="G579" s="3">
        <v>125</v>
      </c>
      <c r="H579" s="3">
        <v>304750</v>
      </c>
      <c r="I579" s="1">
        <v>45712.5</v>
      </c>
      <c r="J579" s="3">
        <v>259037.5</v>
      </c>
      <c r="K579" s="3">
        <v>292560</v>
      </c>
      <c r="L579" s="3">
        <v>-33522.5</v>
      </c>
      <c r="M579" s="4">
        <v>41609</v>
      </c>
      <c r="N579" s="5">
        <v>12</v>
      </c>
      <c r="O579" s="1" t="s">
        <v>20</v>
      </c>
      <c r="P579" s="5">
        <v>2013</v>
      </c>
    </row>
    <row r="580" spans="1:16" x14ac:dyDescent="0.3">
      <c r="A580" s="1" t="s">
        <v>45</v>
      </c>
      <c r="B580" s="1" t="s">
        <v>36</v>
      </c>
      <c r="C580" s="1" t="s">
        <v>25</v>
      </c>
      <c r="D580" s="1" t="s">
        <v>43</v>
      </c>
      <c r="E580" s="1">
        <v>914</v>
      </c>
      <c r="F580" s="2">
        <v>120</v>
      </c>
      <c r="G580" s="3">
        <v>12</v>
      </c>
      <c r="H580" s="3">
        <v>10968</v>
      </c>
      <c r="I580" s="1">
        <v>1645.2</v>
      </c>
      <c r="J580" s="3">
        <v>9322.7999999999993</v>
      </c>
      <c r="K580" s="3">
        <v>2742</v>
      </c>
      <c r="L580" s="3">
        <v>6580.8</v>
      </c>
      <c r="M580" s="4">
        <v>41974</v>
      </c>
      <c r="N580" s="5">
        <v>12</v>
      </c>
      <c r="O580" s="1" t="s">
        <v>20</v>
      </c>
      <c r="P580" s="5">
        <v>2014</v>
      </c>
    </row>
    <row r="581" spans="1:16" x14ac:dyDescent="0.3">
      <c r="A581" s="1" t="s">
        <v>44</v>
      </c>
      <c r="B581" s="1" t="s">
        <v>17</v>
      </c>
      <c r="C581" s="1" t="s">
        <v>27</v>
      </c>
      <c r="D581" s="1" t="s">
        <v>43</v>
      </c>
      <c r="E581" s="1">
        <v>492</v>
      </c>
      <c r="F581" s="2">
        <v>250</v>
      </c>
      <c r="G581" s="3">
        <v>15</v>
      </c>
      <c r="H581" s="3">
        <v>7380</v>
      </c>
      <c r="I581" s="1">
        <v>1107</v>
      </c>
      <c r="J581" s="3">
        <v>6273</v>
      </c>
      <c r="K581" s="3">
        <v>4920</v>
      </c>
      <c r="L581" s="3">
        <v>1353</v>
      </c>
      <c r="M581" s="4">
        <v>41821</v>
      </c>
      <c r="N581" s="5">
        <v>7</v>
      </c>
      <c r="O581" s="1" t="s">
        <v>39</v>
      </c>
      <c r="P581" s="5">
        <v>2014</v>
      </c>
    </row>
    <row r="582" spans="1:16" x14ac:dyDescent="0.3">
      <c r="A582" s="1" t="s">
        <v>44</v>
      </c>
      <c r="B582" s="1" t="s">
        <v>17</v>
      </c>
      <c r="C582" s="1" t="s">
        <v>27</v>
      </c>
      <c r="D582" s="1" t="s">
        <v>43</v>
      </c>
      <c r="E582" s="1">
        <v>1175</v>
      </c>
      <c r="F582" s="2">
        <v>250</v>
      </c>
      <c r="G582" s="3">
        <v>15</v>
      </c>
      <c r="H582" s="3">
        <v>17625</v>
      </c>
      <c r="I582" s="1">
        <v>2643.75</v>
      </c>
      <c r="J582" s="3">
        <v>14981.25</v>
      </c>
      <c r="K582" s="3">
        <v>11750</v>
      </c>
      <c r="L582" s="3">
        <v>3231.25</v>
      </c>
      <c r="M582" s="4">
        <v>41913</v>
      </c>
      <c r="N582" s="5">
        <v>10</v>
      </c>
      <c r="O582" s="1" t="s">
        <v>34</v>
      </c>
      <c r="P582" s="5">
        <v>2014</v>
      </c>
    </row>
    <row r="583" spans="1:16" x14ac:dyDescent="0.3">
      <c r="A583" s="1" t="s">
        <v>46</v>
      </c>
      <c r="B583" s="1" t="s">
        <v>23</v>
      </c>
      <c r="C583" s="1" t="s">
        <v>27</v>
      </c>
      <c r="D583" s="1" t="s">
        <v>43</v>
      </c>
      <c r="E583" s="1">
        <v>2954</v>
      </c>
      <c r="F583" s="2">
        <v>250</v>
      </c>
      <c r="G583" s="3">
        <v>125</v>
      </c>
      <c r="H583" s="3">
        <v>369250</v>
      </c>
      <c r="I583" s="1">
        <v>55387.5</v>
      </c>
      <c r="J583" s="3">
        <v>313862.5</v>
      </c>
      <c r="K583" s="3">
        <v>354480</v>
      </c>
      <c r="L583" s="3">
        <v>-40617.5</v>
      </c>
      <c r="M583" s="4">
        <v>41579</v>
      </c>
      <c r="N583" s="5">
        <v>11</v>
      </c>
      <c r="O583" s="1" t="s">
        <v>24</v>
      </c>
      <c r="P583" s="5">
        <v>2013</v>
      </c>
    </row>
    <row r="584" spans="1:16" x14ac:dyDescent="0.3">
      <c r="A584" s="1" t="s">
        <v>46</v>
      </c>
      <c r="B584" s="1" t="s">
        <v>17</v>
      </c>
      <c r="C584" s="1" t="s">
        <v>27</v>
      </c>
      <c r="D584" s="1" t="s">
        <v>43</v>
      </c>
      <c r="E584" s="1">
        <v>552</v>
      </c>
      <c r="F584" s="2">
        <v>250</v>
      </c>
      <c r="G584" s="3">
        <v>125</v>
      </c>
      <c r="H584" s="3">
        <v>69000</v>
      </c>
      <c r="I584" s="1">
        <v>10350</v>
      </c>
      <c r="J584" s="3">
        <v>58650</v>
      </c>
      <c r="K584" s="3">
        <v>66240</v>
      </c>
      <c r="L584" s="3">
        <v>-7590</v>
      </c>
      <c r="M584" s="4">
        <v>41944</v>
      </c>
      <c r="N584" s="5">
        <v>11</v>
      </c>
      <c r="O584" s="1" t="s">
        <v>24</v>
      </c>
      <c r="P584" s="5">
        <v>2014</v>
      </c>
    </row>
    <row r="585" spans="1:16" x14ac:dyDescent="0.3">
      <c r="A585" s="1" t="s">
        <v>47</v>
      </c>
      <c r="B585" s="1" t="s">
        <v>26</v>
      </c>
      <c r="C585" s="1" t="s">
        <v>29</v>
      </c>
      <c r="D585" s="1" t="s">
        <v>43</v>
      </c>
      <c r="E585" s="1">
        <v>2475</v>
      </c>
      <c r="F585" s="2">
        <v>260</v>
      </c>
      <c r="G585" s="3">
        <v>300</v>
      </c>
      <c r="H585" s="3">
        <v>742500</v>
      </c>
      <c r="I585" s="1">
        <v>111375</v>
      </c>
      <c r="J585" s="3">
        <v>631125</v>
      </c>
      <c r="K585" s="3">
        <v>618750</v>
      </c>
      <c r="L585" s="3">
        <v>12375</v>
      </c>
      <c r="M585" s="4">
        <v>41699</v>
      </c>
      <c r="N585" s="5">
        <v>3</v>
      </c>
      <c r="O585" s="1" t="s">
        <v>33</v>
      </c>
      <c r="P585" s="5">
        <v>2014</v>
      </c>
    </row>
    <row r="586" spans="1:16" x14ac:dyDescent="0.3">
      <c r="A586" s="1" t="s">
        <v>47</v>
      </c>
      <c r="B586" s="1" t="s">
        <v>31</v>
      </c>
      <c r="C586" s="1" t="s">
        <v>29</v>
      </c>
      <c r="D586" s="1" t="s">
        <v>43</v>
      </c>
      <c r="E586" s="1">
        <v>546</v>
      </c>
      <c r="F586" s="2">
        <v>260</v>
      </c>
      <c r="G586" s="3">
        <v>300</v>
      </c>
      <c r="H586" s="3">
        <v>163800</v>
      </c>
      <c r="I586" s="1">
        <v>24570</v>
      </c>
      <c r="J586" s="3">
        <v>139230</v>
      </c>
      <c r="K586" s="3">
        <v>136500</v>
      </c>
      <c r="L586" s="3">
        <v>2730</v>
      </c>
      <c r="M586" s="4">
        <v>41913</v>
      </c>
      <c r="N586" s="5">
        <v>10</v>
      </c>
      <c r="O586" s="1" t="s">
        <v>34</v>
      </c>
      <c r="P586" s="5">
        <v>2014</v>
      </c>
    </row>
    <row r="587" spans="1:16" x14ac:dyDescent="0.3">
      <c r="A587" s="1" t="s">
        <v>45</v>
      </c>
      <c r="B587" s="1" t="s">
        <v>36</v>
      </c>
      <c r="C587" s="1" t="s">
        <v>27</v>
      </c>
      <c r="D587" s="1" t="s">
        <v>43</v>
      </c>
      <c r="E587" s="1">
        <v>1806</v>
      </c>
      <c r="F587" s="2">
        <v>250</v>
      </c>
      <c r="G587" s="3">
        <v>12</v>
      </c>
      <c r="H587" s="3">
        <v>21672</v>
      </c>
      <c r="I587" s="1">
        <v>3250.8</v>
      </c>
      <c r="J587" s="3">
        <v>18421.2</v>
      </c>
      <c r="K587" s="3">
        <v>5418</v>
      </c>
      <c r="L587" s="3">
        <v>13003.2</v>
      </c>
      <c r="M587" s="4">
        <v>41760</v>
      </c>
      <c r="N587" s="5">
        <v>5</v>
      </c>
      <c r="O587" s="1" t="s">
        <v>42</v>
      </c>
      <c r="P587" s="5">
        <v>2014</v>
      </c>
    </row>
    <row r="588" spans="1:16" x14ac:dyDescent="0.3">
      <c r="A588" s="1" t="s">
        <v>44</v>
      </c>
      <c r="B588" s="1" t="s">
        <v>31</v>
      </c>
      <c r="C588" s="1" t="s">
        <v>21</v>
      </c>
      <c r="D588" s="1" t="s">
        <v>19</v>
      </c>
      <c r="E588" s="1">
        <v>974</v>
      </c>
      <c r="F588" s="2">
        <v>10</v>
      </c>
      <c r="G588" s="3">
        <v>15</v>
      </c>
      <c r="H588" s="3">
        <v>14610</v>
      </c>
      <c r="I588" s="1">
        <v>0</v>
      </c>
      <c r="J588" s="3">
        <v>14610</v>
      </c>
      <c r="K588" s="3">
        <v>9740</v>
      </c>
      <c r="L588" s="3">
        <v>4870</v>
      </c>
      <c r="M588" s="4">
        <v>41671</v>
      </c>
      <c r="N588" s="5">
        <v>2</v>
      </c>
      <c r="O588" s="1" t="s">
        <v>30</v>
      </c>
      <c r="P588" s="5">
        <v>2014</v>
      </c>
    </row>
    <row r="589" spans="1:16" x14ac:dyDescent="0.3">
      <c r="A589" s="1" t="s">
        <v>45</v>
      </c>
      <c r="B589" s="1" t="s">
        <v>23</v>
      </c>
      <c r="C589" s="1" t="s">
        <v>21</v>
      </c>
      <c r="D589" s="1" t="s">
        <v>19</v>
      </c>
      <c r="E589" s="1">
        <v>2518</v>
      </c>
      <c r="F589" s="2">
        <v>10</v>
      </c>
      <c r="G589" s="3">
        <v>12</v>
      </c>
      <c r="H589" s="3">
        <v>30216</v>
      </c>
      <c r="I589" s="1">
        <v>0</v>
      </c>
      <c r="J589" s="3">
        <v>30216</v>
      </c>
      <c r="K589" s="3">
        <v>7554</v>
      </c>
      <c r="L589" s="3">
        <v>22662</v>
      </c>
      <c r="M589" s="4">
        <v>41791</v>
      </c>
      <c r="N589" s="5">
        <v>6</v>
      </c>
      <c r="O589" s="1" t="s">
        <v>22</v>
      </c>
      <c r="P589" s="5">
        <v>2014</v>
      </c>
    </row>
    <row r="590" spans="1:16" x14ac:dyDescent="0.3">
      <c r="A590" s="1" t="s">
        <v>45</v>
      </c>
      <c r="B590" s="1" t="s">
        <v>17</v>
      </c>
      <c r="C590" s="1" t="s">
        <v>21</v>
      </c>
      <c r="D590" s="1" t="s">
        <v>19</v>
      </c>
      <c r="E590" s="1">
        <v>367</v>
      </c>
      <c r="F590" s="2">
        <v>10</v>
      </c>
      <c r="G590" s="3">
        <v>12</v>
      </c>
      <c r="H590" s="3">
        <v>4404</v>
      </c>
      <c r="I590" s="1">
        <v>0</v>
      </c>
      <c r="J590" s="3">
        <v>4404</v>
      </c>
      <c r="K590" s="3">
        <v>1101</v>
      </c>
      <c r="L590" s="3">
        <v>3303</v>
      </c>
      <c r="M590" s="4">
        <v>41821</v>
      </c>
      <c r="N590" s="5">
        <v>7</v>
      </c>
      <c r="O590" s="1" t="s">
        <v>39</v>
      </c>
      <c r="P590" s="5">
        <v>2014</v>
      </c>
    </row>
    <row r="591" spans="1:16" x14ac:dyDescent="0.3">
      <c r="A591" s="1" t="s">
        <v>44</v>
      </c>
      <c r="B591" s="1" t="s">
        <v>26</v>
      </c>
      <c r="C591" s="1" t="s">
        <v>21</v>
      </c>
      <c r="D591" s="1" t="s">
        <v>19</v>
      </c>
      <c r="E591" s="1">
        <v>549</v>
      </c>
      <c r="F591" s="2">
        <v>10</v>
      </c>
      <c r="G591" s="3">
        <v>15</v>
      </c>
      <c r="H591" s="3">
        <v>8235</v>
      </c>
      <c r="I591" s="1">
        <v>0</v>
      </c>
      <c r="J591" s="3">
        <v>8235</v>
      </c>
      <c r="K591" s="3">
        <v>5490</v>
      </c>
      <c r="L591" s="3">
        <v>2745</v>
      </c>
      <c r="M591" s="4">
        <v>41518</v>
      </c>
      <c r="N591" s="5">
        <v>9</v>
      </c>
      <c r="O591" s="1" t="s">
        <v>28</v>
      </c>
      <c r="P591" s="5">
        <v>2013</v>
      </c>
    </row>
    <row r="592" spans="1:16" x14ac:dyDescent="0.3">
      <c r="A592" s="1" t="s">
        <v>47</v>
      </c>
      <c r="B592" s="1" t="s">
        <v>31</v>
      </c>
      <c r="C592" s="1" t="s">
        <v>21</v>
      </c>
      <c r="D592" s="1" t="s">
        <v>19</v>
      </c>
      <c r="E592" s="1">
        <v>788</v>
      </c>
      <c r="F592" s="2">
        <v>10</v>
      </c>
      <c r="G592" s="3">
        <v>300</v>
      </c>
      <c r="H592" s="3">
        <v>236400</v>
      </c>
      <c r="I592" s="1">
        <v>0</v>
      </c>
      <c r="J592" s="3">
        <v>236400</v>
      </c>
      <c r="K592" s="3">
        <v>197000</v>
      </c>
      <c r="L592" s="3">
        <v>39400</v>
      </c>
      <c r="M592" s="4">
        <v>41518</v>
      </c>
      <c r="N592" s="5">
        <v>9</v>
      </c>
      <c r="O592" s="1" t="s">
        <v>28</v>
      </c>
      <c r="P592" s="5">
        <v>2013</v>
      </c>
    </row>
    <row r="593" spans="1:16" x14ac:dyDescent="0.3">
      <c r="A593" s="1" t="s">
        <v>44</v>
      </c>
      <c r="B593" s="1" t="s">
        <v>31</v>
      </c>
      <c r="C593" s="1" t="s">
        <v>21</v>
      </c>
      <c r="D593" s="1" t="s">
        <v>19</v>
      </c>
      <c r="E593" s="1">
        <v>2472</v>
      </c>
      <c r="F593" s="2">
        <v>10</v>
      </c>
      <c r="G593" s="3">
        <v>15</v>
      </c>
      <c r="H593" s="3">
        <v>37080</v>
      </c>
      <c r="I593" s="1">
        <v>0</v>
      </c>
      <c r="J593" s="3">
        <v>37080</v>
      </c>
      <c r="K593" s="3">
        <v>24720</v>
      </c>
      <c r="L593" s="3">
        <v>12360</v>
      </c>
      <c r="M593" s="4">
        <v>41883</v>
      </c>
      <c r="N593" s="5">
        <v>9</v>
      </c>
      <c r="O593" s="1" t="s">
        <v>28</v>
      </c>
      <c r="P593" s="5">
        <v>2014</v>
      </c>
    </row>
    <row r="594" spans="1:16" x14ac:dyDescent="0.3">
      <c r="A594" s="1" t="s">
        <v>45</v>
      </c>
      <c r="B594" s="1" t="s">
        <v>36</v>
      </c>
      <c r="C594" s="1" t="s">
        <v>21</v>
      </c>
      <c r="D594" s="1" t="s">
        <v>19</v>
      </c>
      <c r="E594" s="1">
        <v>912</v>
      </c>
      <c r="F594" s="2">
        <v>10</v>
      </c>
      <c r="G594" s="3">
        <v>12</v>
      </c>
      <c r="H594" s="3">
        <v>10944</v>
      </c>
      <c r="I594" s="1">
        <v>0</v>
      </c>
      <c r="J594" s="3">
        <v>10944</v>
      </c>
      <c r="K594" s="3">
        <v>2736</v>
      </c>
      <c r="L594" s="3">
        <v>8208</v>
      </c>
      <c r="M594" s="4">
        <v>41579</v>
      </c>
      <c r="N594" s="5">
        <v>11</v>
      </c>
      <c r="O594" s="1" t="s">
        <v>24</v>
      </c>
      <c r="P594" s="5">
        <v>2013</v>
      </c>
    </row>
    <row r="595" spans="1:16" x14ac:dyDescent="0.3">
      <c r="A595" s="1" t="s">
        <v>44</v>
      </c>
      <c r="B595" s="1" t="s">
        <v>23</v>
      </c>
      <c r="C595" s="1" t="s">
        <v>21</v>
      </c>
      <c r="D595" s="1" t="s">
        <v>19</v>
      </c>
      <c r="E595" s="1">
        <v>2152</v>
      </c>
      <c r="F595" s="2">
        <v>10</v>
      </c>
      <c r="G595" s="3">
        <v>15</v>
      </c>
      <c r="H595" s="3">
        <v>32280</v>
      </c>
      <c r="I595" s="1">
        <v>0</v>
      </c>
      <c r="J595" s="3">
        <v>32280</v>
      </c>
      <c r="K595" s="3">
        <v>21520</v>
      </c>
      <c r="L595" s="3">
        <v>10760</v>
      </c>
      <c r="M595" s="4">
        <v>41609</v>
      </c>
      <c r="N595" s="5">
        <v>12</v>
      </c>
      <c r="O595" s="1" t="s">
        <v>20</v>
      </c>
      <c r="P595" s="5">
        <v>2013</v>
      </c>
    </row>
    <row r="596" spans="1:16" x14ac:dyDescent="0.3">
      <c r="A596" s="1" t="s">
        <v>44</v>
      </c>
      <c r="B596" s="1" t="s">
        <v>26</v>
      </c>
      <c r="C596" s="1" t="s">
        <v>21</v>
      </c>
      <c r="D596" s="1" t="s">
        <v>32</v>
      </c>
      <c r="E596" s="1">
        <v>2296</v>
      </c>
      <c r="F596" s="2">
        <v>10</v>
      </c>
      <c r="G596" s="3">
        <v>15</v>
      </c>
      <c r="H596" s="3">
        <v>34440</v>
      </c>
      <c r="I596" s="1">
        <v>344.4</v>
      </c>
      <c r="J596" s="3">
        <v>34095.599999999999</v>
      </c>
      <c r="K596" s="3">
        <v>22960</v>
      </c>
      <c r="L596" s="3">
        <v>11135.6</v>
      </c>
      <c r="M596" s="4">
        <v>41671</v>
      </c>
      <c r="N596" s="5">
        <v>2</v>
      </c>
      <c r="O596" s="1" t="s">
        <v>30</v>
      </c>
      <c r="P596" s="5">
        <v>2014</v>
      </c>
    </row>
    <row r="597" spans="1:16" x14ac:dyDescent="0.3">
      <c r="A597" s="1" t="s">
        <v>44</v>
      </c>
      <c r="B597" s="1" t="s">
        <v>36</v>
      </c>
      <c r="C597" s="1" t="s">
        <v>21</v>
      </c>
      <c r="D597" s="1" t="s">
        <v>32</v>
      </c>
      <c r="E597" s="1">
        <v>1514</v>
      </c>
      <c r="F597" s="2">
        <v>10</v>
      </c>
      <c r="G597" s="3">
        <v>15</v>
      </c>
      <c r="H597" s="3">
        <v>22710</v>
      </c>
      <c r="I597" s="1">
        <v>227.1</v>
      </c>
      <c r="J597" s="3">
        <v>22482.9</v>
      </c>
      <c r="K597" s="3">
        <v>15140</v>
      </c>
      <c r="L597" s="3">
        <v>7342.9</v>
      </c>
      <c r="M597" s="4">
        <v>41671</v>
      </c>
      <c r="N597" s="5">
        <v>2</v>
      </c>
      <c r="O597" s="1" t="s">
        <v>30</v>
      </c>
      <c r="P597" s="5">
        <v>2014</v>
      </c>
    </row>
    <row r="598" spans="1:16" x14ac:dyDescent="0.3">
      <c r="A598" s="1" t="s">
        <v>46</v>
      </c>
      <c r="B598" s="1" t="s">
        <v>36</v>
      </c>
      <c r="C598" s="1" t="s">
        <v>21</v>
      </c>
      <c r="D598" s="1" t="s">
        <v>32</v>
      </c>
      <c r="E598" s="1">
        <v>727</v>
      </c>
      <c r="F598" s="2">
        <v>10</v>
      </c>
      <c r="G598" s="3">
        <v>125</v>
      </c>
      <c r="H598" s="3">
        <v>90875</v>
      </c>
      <c r="I598" s="1">
        <v>908.75</v>
      </c>
      <c r="J598" s="3">
        <v>89966.25</v>
      </c>
      <c r="K598" s="3">
        <v>87240</v>
      </c>
      <c r="L598" s="3">
        <v>2726.25</v>
      </c>
      <c r="M598" s="4">
        <v>41791</v>
      </c>
      <c r="N598" s="5">
        <v>6</v>
      </c>
      <c r="O598" s="1" t="s">
        <v>22</v>
      </c>
      <c r="P598" s="5">
        <v>2014</v>
      </c>
    </row>
    <row r="599" spans="1:16" x14ac:dyDescent="0.3">
      <c r="A599" s="1" t="s">
        <v>46</v>
      </c>
      <c r="B599" s="1" t="s">
        <v>26</v>
      </c>
      <c r="C599" s="1" t="s">
        <v>21</v>
      </c>
      <c r="D599" s="1" t="s">
        <v>32</v>
      </c>
      <c r="E599" s="1">
        <v>787</v>
      </c>
      <c r="F599" s="2">
        <v>10</v>
      </c>
      <c r="G599" s="3">
        <v>125</v>
      </c>
      <c r="H599" s="3">
        <v>98375</v>
      </c>
      <c r="I599" s="1">
        <v>983.75</v>
      </c>
      <c r="J599" s="3">
        <v>97391.25</v>
      </c>
      <c r="K599" s="3">
        <v>94440</v>
      </c>
      <c r="L599" s="3">
        <v>2951.25</v>
      </c>
      <c r="M599" s="4">
        <v>41791</v>
      </c>
      <c r="N599" s="5">
        <v>6</v>
      </c>
      <c r="O599" s="1" t="s">
        <v>22</v>
      </c>
      <c r="P599" s="5">
        <v>2014</v>
      </c>
    </row>
    <row r="600" spans="1:16" x14ac:dyDescent="0.3">
      <c r="A600" s="1" t="s">
        <v>46</v>
      </c>
      <c r="B600" s="1" t="s">
        <v>31</v>
      </c>
      <c r="C600" s="1" t="s">
        <v>21</v>
      </c>
      <c r="D600" s="1" t="s">
        <v>32</v>
      </c>
      <c r="E600" s="1">
        <v>1823</v>
      </c>
      <c r="F600" s="2">
        <v>10</v>
      </c>
      <c r="G600" s="3">
        <v>125</v>
      </c>
      <c r="H600" s="3">
        <v>227875</v>
      </c>
      <c r="I600" s="1">
        <v>2278.75</v>
      </c>
      <c r="J600" s="3">
        <v>225596.25</v>
      </c>
      <c r="K600" s="3">
        <v>218760</v>
      </c>
      <c r="L600" s="3">
        <v>6836.25</v>
      </c>
      <c r="M600" s="4">
        <v>41821</v>
      </c>
      <c r="N600" s="5">
        <v>7</v>
      </c>
      <c r="O600" s="1" t="s">
        <v>39</v>
      </c>
      <c r="P600" s="5">
        <v>2014</v>
      </c>
    </row>
    <row r="601" spans="1:16" x14ac:dyDescent="0.3">
      <c r="A601" s="1" t="s">
        <v>44</v>
      </c>
      <c r="B601" s="1" t="s">
        <v>17</v>
      </c>
      <c r="C601" s="1" t="s">
        <v>21</v>
      </c>
      <c r="D601" s="1" t="s">
        <v>32</v>
      </c>
      <c r="E601" s="1">
        <v>747</v>
      </c>
      <c r="F601" s="2">
        <v>10</v>
      </c>
      <c r="G601" s="3">
        <v>15</v>
      </c>
      <c r="H601" s="3">
        <v>11205</v>
      </c>
      <c r="I601" s="1">
        <v>112.05</v>
      </c>
      <c r="J601" s="3">
        <v>11092.95</v>
      </c>
      <c r="K601" s="3">
        <v>7470</v>
      </c>
      <c r="L601" s="3">
        <v>3622.95</v>
      </c>
      <c r="M601" s="4">
        <v>41883</v>
      </c>
      <c r="N601" s="5">
        <v>9</v>
      </c>
      <c r="O601" s="1" t="s">
        <v>28</v>
      </c>
      <c r="P601" s="5">
        <v>2014</v>
      </c>
    </row>
    <row r="602" spans="1:16" x14ac:dyDescent="0.3">
      <c r="A602" s="1" t="s">
        <v>45</v>
      </c>
      <c r="B602" s="1" t="s">
        <v>17</v>
      </c>
      <c r="C602" s="1" t="s">
        <v>21</v>
      </c>
      <c r="D602" s="1" t="s">
        <v>32</v>
      </c>
      <c r="E602" s="1">
        <v>766</v>
      </c>
      <c r="F602" s="2">
        <v>10</v>
      </c>
      <c r="G602" s="3">
        <v>12</v>
      </c>
      <c r="H602" s="3">
        <v>9192</v>
      </c>
      <c r="I602" s="1">
        <v>91.92</v>
      </c>
      <c r="J602" s="3">
        <v>9100.08</v>
      </c>
      <c r="K602" s="3">
        <v>2298</v>
      </c>
      <c r="L602" s="3">
        <v>6802.08</v>
      </c>
      <c r="M602" s="4">
        <v>41548</v>
      </c>
      <c r="N602" s="5">
        <v>10</v>
      </c>
      <c r="O602" s="1" t="s">
        <v>34</v>
      </c>
      <c r="P602" s="5">
        <v>2013</v>
      </c>
    </row>
    <row r="603" spans="1:16" x14ac:dyDescent="0.3">
      <c r="A603" s="1" t="s">
        <v>47</v>
      </c>
      <c r="B603" s="1" t="s">
        <v>36</v>
      </c>
      <c r="C603" s="1" t="s">
        <v>21</v>
      </c>
      <c r="D603" s="1" t="s">
        <v>32</v>
      </c>
      <c r="E603" s="1">
        <v>2905</v>
      </c>
      <c r="F603" s="2">
        <v>10</v>
      </c>
      <c r="G603" s="3">
        <v>300</v>
      </c>
      <c r="H603" s="3">
        <v>871500</v>
      </c>
      <c r="I603" s="1">
        <v>8715</v>
      </c>
      <c r="J603" s="3">
        <v>862785</v>
      </c>
      <c r="K603" s="3">
        <v>726250</v>
      </c>
      <c r="L603" s="3">
        <v>136535</v>
      </c>
      <c r="M603" s="4">
        <v>41944</v>
      </c>
      <c r="N603" s="5">
        <v>11</v>
      </c>
      <c r="O603" s="1" t="s">
        <v>24</v>
      </c>
      <c r="P603" s="5">
        <v>2014</v>
      </c>
    </row>
    <row r="604" spans="1:16" x14ac:dyDescent="0.3">
      <c r="A604" s="1" t="s">
        <v>44</v>
      </c>
      <c r="B604" s="1" t="s">
        <v>23</v>
      </c>
      <c r="C604" s="1" t="s">
        <v>21</v>
      </c>
      <c r="D604" s="1" t="s">
        <v>32</v>
      </c>
      <c r="E604" s="1">
        <v>2363</v>
      </c>
      <c r="F604" s="2">
        <v>10</v>
      </c>
      <c r="G604" s="3">
        <v>15</v>
      </c>
      <c r="H604" s="3">
        <v>35445</v>
      </c>
      <c r="I604" s="1">
        <v>708.9</v>
      </c>
      <c r="J604" s="3">
        <v>34736.1</v>
      </c>
      <c r="K604" s="3">
        <v>23630</v>
      </c>
      <c r="L604" s="3">
        <v>11106.1</v>
      </c>
      <c r="M604" s="4">
        <v>41671</v>
      </c>
      <c r="N604" s="5">
        <v>2</v>
      </c>
      <c r="O604" s="1" t="s">
        <v>30</v>
      </c>
      <c r="P604" s="5">
        <v>2014</v>
      </c>
    </row>
    <row r="605" spans="1:16" x14ac:dyDescent="0.3">
      <c r="A605" s="1" t="s">
        <v>47</v>
      </c>
      <c r="B605" s="1" t="s">
        <v>26</v>
      </c>
      <c r="C605" s="1" t="s">
        <v>21</v>
      </c>
      <c r="D605" s="1" t="s">
        <v>32</v>
      </c>
      <c r="E605" s="1">
        <v>918</v>
      </c>
      <c r="F605" s="2">
        <v>10</v>
      </c>
      <c r="G605" s="3">
        <v>300</v>
      </c>
      <c r="H605" s="3">
        <v>275400</v>
      </c>
      <c r="I605" s="1">
        <v>5508</v>
      </c>
      <c r="J605" s="3">
        <v>269892</v>
      </c>
      <c r="K605" s="3">
        <v>229500</v>
      </c>
      <c r="L605" s="3">
        <v>40392</v>
      </c>
      <c r="M605" s="4">
        <v>41760</v>
      </c>
      <c r="N605" s="5">
        <v>5</v>
      </c>
      <c r="O605" s="1" t="s">
        <v>42</v>
      </c>
      <c r="P605" s="5">
        <v>2014</v>
      </c>
    </row>
    <row r="606" spans="1:16" x14ac:dyDescent="0.3">
      <c r="A606" s="1" t="s">
        <v>47</v>
      </c>
      <c r="B606" s="1" t="s">
        <v>17</v>
      </c>
      <c r="C606" s="1" t="s">
        <v>21</v>
      </c>
      <c r="D606" s="1" t="s">
        <v>32</v>
      </c>
      <c r="E606" s="1">
        <v>1728</v>
      </c>
      <c r="F606" s="2">
        <v>10</v>
      </c>
      <c r="G606" s="3">
        <v>300</v>
      </c>
      <c r="H606" s="3">
        <v>518400</v>
      </c>
      <c r="I606" s="1">
        <v>10368</v>
      </c>
      <c r="J606" s="3">
        <v>508032</v>
      </c>
      <c r="K606" s="3">
        <v>432000</v>
      </c>
      <c r="L606" s="3">
        <v>76032</v>
      </c>
      <c r="M606" s="4">
        <v>41760</v>
      </c>
      <c r="N606" s="5">
        <v>5</v>
      </c>
      <c r="O606" s="1" t="s">
        <v>42</v>
      </c>
      <c r="P606" s="5">
        <v>2014</v>
      </c>
    </row>
    <row r="607" spans="1:16" x14ac:dyDescent="0.3">
      <c r="A607" s="1" t="s">
        <v>45</v>
      </c>
      <c r="B607" s="1" t="s">
        <v>36</v>
      </c>
      <c r="C607" s="1" t="s">
        <v>21</v>
      </c>
      <c r="D607" s="1" t="s">
        <v>32</v>
      </c>
      <c r="E607" s="1">
        <v>1142</v>
      </c>
      <c r="F607" s="2">
        <v>10</v>
      </c>
      <c r="G607" s="3">
        <v>12</v>
      </c>
      <c r="H607" s="3">
        <v>13704</v>
      </c>
      <c r="I607" s="1">
        <v>274.08</v>
      </c>
      <c r="J607" s="3">
        <v>13429.92</v>
      </c>
      <c r="K607" s="3">
        <v>3426</v>
      </c>
      <c r="L607" s="3">
        <v>10003.92</v>
      </c>
      <c r="M607" s="4">
        <v>41791</v>
      </c>
      <c r="N607" s="5">
        <v>6</v>
      </c>
      <c r="O607" s="1" t="s">
        <v>22</v>
      </c>
      <c r="P607" s="5">
        <v>2014</v>
      </c>
    </row>
    <row r="608" spans="1:16" x14ac:dyDescent="0.3">
      <c r="A608" s="1" t="s">
        <v>46</v>
      </c>
      <c r="B608" s="1" t="s">
        <v>31</v>
      </c>
      <c r="C608" s="1" t="s">
        <v>21</v>
      </c>
      <c r="D608" s="1" t="s">
        <v>32</v>
      </c>
      <c r="E608" s="1">
        <v>662</v>
      </c>
      <c r="F608" s="2">
        <v>10</v>
      </c>
      <c r="G608" s="3">
        <v>125</v>
      </c>
      <c r="H608" s="3">
        <v>82750</v>
      </c>
      <c r="I608" s="1">
        <v>1655</v>
      </c>
      <c r="J608" s="3">
        <v>81095</v>
      </c>
      <c r="K608" s="3">
        <v>79440</v>
      </c>
      <c r="L608" s="3">
        <v>1655</v>
      </c>
      <c r="M608" s="4">
        <v>41791</v>
      </c>
      <c r="N608" s="5">
        <v>6</v>
      </c>
      <c r="O608" s="1" t="s">
        <v>22</v>
      </c>
      <c r="P608" s="5">
        <v>2014</v>
      </c>
    </row>
    <row r="609" spans="1:16" x14ac:dyDescent="0.3">
      <c r="A609" s="1" t="s">
        <v>45</v>
      </c>
      <c r="B609" s="1" t="s">
        <v>23</v>
      </c>
      <c r="C609" s="1" t="s">
        <v>21</v>
      </c>
      <c r="D609" s="1" t="s">
        <v>32</v>
      </c>
      <c r="E609" s="1">
        <v>1295</v>
      </c>
      <c r="F609" s="2">
        <v>10</v>
      </c>
      <c r="G609" s="3">
        <v>12</v>
      </c>
      <c r="H609" s="3">
        <v>15540</v>
      </c>
      <c r="I609" s="1">
        <v>310.8</v>
      </c>
      <c r="J609" s="3">
        <v>15229.2</v>
      </c>
      <c r="K609" s="3">
        <v>3885</v>
      </c>
      <c r="L609" s="3">
        <v>11344.2</v>
      </c>
      <c r="M609" s="4">
        <v>41913</v>
      </c>
      <c r="N609" s="5">
        <v>10</v>
      </c>
      <c r="O609" s="1" t="s">
        <v>34</v>
      </c>
      <c r="P609" s="5">
        <v>2014</v>
      </c>
    </row>
    <row r="610" spans="1:16" x14ac:dyDescent="0.3">
      <c r="A610" s="1" t="s">
        <v>46</v>
      </c>
      <c r="B610" s="1" t="s">
        <v>17</v>
      </c>
      <c r="C610" s="1" t="s">
        <v>21</v>
      </c>
      <c r="D610" s="1" t="s">
        <v>32</v>
      </c>
      <c r="E610" s="1">
        <v>809</v>
      </c>
      <c r="F610" s="2">
        <v>10</v>
      </c>
      <c r="G610" s="3">
        <v>125</v>
      </c>
      <c r="H610" s="3">
        <v>101125</v>
      </c>
      <c r="I610" s="1">
        <v>2022.5</v>
      </c>
      <c r="J610" s="3">
        <v>99102.5</v>
      </c>
      <c r="K610" s="3">
        <v>97080</v>
      </c>
      <c r="L610" s="3">
        <v>2022.5</v>
      </c>
      <c r="M610" s="4">
        <v>41548</v>
      </c>
      <c r="N610" s="5">
        <v>10</v>
      </c>
      <c r="O610" s="1" t="s">
        <v>34</v>
      </c>
      <c r="P610" s="5">
        <v>2013</v>
      </c>
    </row>
    <row r="611" spans="1:16" x14ac:dyDescent="0.3">
      <c r="A611" s="1" t="s">
        <v>46</v>
      </c>
      <c r="B611" s="1" t="s">
        <v>31</v>
      </c>
      <c r="C611" s="1" t="s">
        <v>21</v>
      </c>
      <c r="D611" s="1" t="s">
        <v>32</v>
      </c>
      <c r="E611" s="1">
        <v>2145</v>
      </c>
      <c r="F611" s="2">
        <v>10</v>
      </c>
      <c r="G611" s="3">
        <v>125</v>
      </c>
      <c r="H611" s="3">
        <v>268125</v>
      </c>
      <c r="I611" s="1">
        <v>5362.5</v>
      </c>
      <c r="J611" s="3">
        <v>262762.5</v>
      </c>
      <c r="K611" s="3">
        <v>257400</v>
      </c>
      <c r="L611" s="3">
        <v>5362.5</v>
      </c>
      <c r="M611" s="4">
        <v>41548</v>
      </c>
      <c r="N611" s="5">
        <v>10</v>
      </c>
      <c r="O611" s="1" t="s">
        <v>34</v>
      </c>
      <c r="P611" s="5">
        <v>2013</v>
      </c>
    </row>
    <row r="612" spans="1:16" x14ac:dyDescent="0.3">
      <c r="A612" s="1" t="s">
        <v>45</v>
      </c>
      <c r="B612" s="1" t="s">
        <v>26</v>
      </c>
      <c r="C612" s="1" t="s">
        <v>21</v>
      </c>
      <c r="D612" s="1" t="s">
        <v>32</v>
      </c>
      <c r="E612" s="1">
        <v>1785</v>
      </c>
      <c r="F612" s="2">
        <v>10</v>
      </c>
      <c r="G612" s="3">
        <v>12</v>
      </c>
      <c r="H612" s="3">
        <v>21420</v>
      </c>
      <c r="I612" s="1">
        <v>428.4</v>
      </c>
      <c r="J612" s="3">
        <v>20991.599999999999</v>
      </c>
      <c r="K612" s="3">
        <v>5355</v>
      </c>
      <c r="L612" s="3">
        <v>15636.6</v>
      </c>
      <c r="M612" s="4">
        <v>41579</v>
      </c>
      <c r="N612" s="5">
        <v>11</v>
      </c>
      <c r="O612" s="1" t="s">
        <v>24</v>
      </c>
      <c r="P612" s="5">
        <v>2013</v>
      </c>
    </row>
    <row r="613" spans="1:16" x14ac:dyDescent="0.3">
      <c r="A613" s="1" t="s">
        <v>47</v>
      </c>
      <c r="B613" s="1" t="s">
        <v>23</v>
      </c>
      <c r="C613" s="1" t="s">
        <v>21</v>
      </c>
      <c r="D613" s="1" t="s">
        <v>32</v>
      </c>
      <c r="E613" s="1">
        <v>1916</v>
      </c>
      <c r="F613" s="2">
        <v>10</v>
      </c>
      <c r="G613" s="3">
        <v>300</v>
      </c>
      <c r="H613" s="3">
        <v>574800</v>
      </c>
      <c r="I613" s="1">
        <v>11496</v>
      </c>
      <c r="J613" s="3">
        <v>563304</v>
      </c>
      <c r="K613" s="3">
        <v>479000</v>
      </c>
      <c r="L613" s="3">
        <v>84304</v>
      </c>
      <c r="M613" s="4">
        <v>41974</v>
      </c>
      <c r="N613" s="5">
        <v>12</v>
      </c>
      <c r="O613" s="1" t="s">
        <v>20</v>
      </c>
      <c r="P613" s="5">
        <v>2014</v>
      </c>
    </row>
    <row r="614" spans="1:16" x14ac:dyDescent="0.3">
      <c r="A614" s="1" t="s">
        <v>46</v>
      </c>
      <c r="B614" s="1" t="s">
        <v>23</v>
      </c>
      <c r="C614" s="1" t="s">
        <v>21</v>
      </c>
      <c r="D614" s="1" t="s">
        <v>32</v>
      </c>
      <c r="E614" s="1">
        <v>2729</v>
      </c>
      <c r="F614" s="2">
        <v>10</v>
      </c>
      <c r="G614" s="3">
        <v>125</v>
      </c>
      <c r="H614" s="3">
        <v>341125</v>
      </c>
      <c r="I614" s="1">
        <v>6822.5</v>
      </c>
      <c r="J614" s="3">
        <v>334302.5</v>
      </c>
      <c r="K614" s="3">
        <v>327480</v>
      </c>
      <c r="L614" s="3">
        <v>6822.5</v>
      </c>
      <c r="M614" s="4">
        <v>41974</v>
      </c>
      <c r="N614" s="5">
        <v>12</v>
      </c>
      <c r="O614" s="1" t="s">
        <v>20</v>
      </c>
      <c r="P614" s="5">
        <v>2014</v>
      </c>
    </row>
    <row r="615" spans="1:16" x14ac:dyDescent="0.3">
      <c r="A615" s="1" t="s">
        <v>44</v>
      </c>
      <c r="B615" s="1" t="s">
        <v>36</v>
      </c>
      <c r="C615" s="1" t="s">
        <v>21</v>
      </c>
      <c r="D615" s="1" t="s">
        <v>32</v>
      </c>
      <c r="E615" s="1">
        <v>1925</v>
      </c>
      <c r="F615" s="2">
        <v>10</v>
      </c>
      <c r="G615" s="3">
        <v>15</v>
      </c>
      <c r="H615" s="3">
        <v>28875</v>
      </c>
      <c r="I615" s="1">
        <v>577.5</v>
      </c>
      <c r="J615" s="3">
        <v>28297.5</v>
      </c>
      <c r="K615" s="3">
        <v>19250</v>
      </c>
      <c r="L615" s="3">
        <v>9047.5</v>
      </c>
      <c r="M615" s="4">
        <v>41609</v>
      </c>
      <c r="N615" s="5">
        <v>12</v>
      </c>
      <c r="O615" s="1" t="s">
        <v>20</v>
      </c>
      <c r="P615" s="5">
        <v>2013</v>
      </c>
    </row>
    <row r="616" spans="1:16" x14ac:dyDescent="0.3">
      <c r="A616" s="1" t="s">
        <v>45</v>
      </c>
      <c r="B616" s="1" t="s">
        <v>26</v>
      </c>
      <c r="C616" s="1" t="s">
        <v>21</v>
      </c>
      <c r="D616" s="1" t="s">
        <v>32</v>
      </c>
      <c r="E616" s="1">
        <v>1055</v>
      </c>
      <c r="F616" s="2">
        <v>10</v>
      </c>
      <c r="G616" s="3">
        <v>12</v>
      </c>
      <c r="H616" s="3">
        <v>12660</v>
      </c>
      <c r="I616" s="1">
        <v>253.2</v>
      </c>
      <c r="J616" s="3">
        <v>12406.8</v>
      </c>
      <c r="K616" s="3">
        <v>3165</v>
      </c>
      <c r="L616" s="3">
        <v>9241.7999999999993</v>
      </c>
      <c r="M616" s="4">
        <v>41974</v>
      </c>
      <c r="N616" s="5">
        <v>12</v>
      </c>
      <c r="O616" s="1" t="s">
        <v>20</v>
      </c>
      <c r="P616" s="5">
        <v>2014</v>
      </c>
    </row>
    <row r="617" spans="1:16" x14ac:dyDescent="0.3">
      <c r="A617" s="1" t="s">
        <v>45</v>
      </c>
      <c r="B617" s="1" t="s">
        <v>31</v>
      </c>
      <c r="C617" s="1" t="s">
        <v>21</v>
      </c>
      <c r="D617" s="1" t="s">
        <v>32</v>
      </c>
      <c r="E617" s="1">
        <v>1084</v>
      </c>
      <c r="F617" s="2">
        <v>10</v>
      </c>
      <c r="G617" s="3">
        <v>12</v>
      </c>
      <c r="H617" s="3">
        <v>13008</v>
      </c>
      <c r="I617" s="1">
        <v>260.16000000000003</v>
      </c>
      <c r="J617" s="3">
        <v>12747.84</v>
      </c>
      <c r="K617" s="3">
        <v>3252</v>
      </c>
      <c r="L617" s="3">
        <v>9495.84</v>
      </c>
      <c r="M617" s="4">
        <v>41974</v>
      </c>
      <c r="N617" s="5">
        <v>12</v>
      </c>
      <c r="O617" s="1" t="s">
        <v>20</v>
      </c>
      <c r="P617" s="5">
        <v>2014</v>
      </c>
    </row>
    <row r="618" spans="1:16" x14ac:dyDescent="0.3">
      <c r="A618" s="1" t="s">
        <v>47</v>
      </c>
      <c r="B618" s="1" t="s">
        <v>26</v>
      </c>
      <c r="C618" s="1" t="s">
        <v>21</v>
      </c>
      <c r="D618" s="1" t="s">
        <v>32</v>
      </c>
      <c r="E618" s="1">
        <v>2434.5</v>
      </c>
      <c r="F618" s="2">
        <v>10</v>
      </c>
      <c r="G618" s="3">
        <v>300</v>
      </c>
      <c r="H618" s="3">
        <v>730350</v>
      </c>
      <c r="I618" s="1">
        <v>21910.5</v>
      </c>
      <c r="J618" s="3">
        <v>708439.5</v>
      </c>
      <c r="K618" s="3">
        <v>608625</v>
      </c>
      <c r="L618" s="3">
        <v>99814.5</v>
      </c>
      <c r="M618" s="4">
        <v>41640</v>
      </c>
      <c r="N618" s="5">
        <v>1</v>
      </c>
      <c r="O618" s="1" t="s">
        <v>41</v>
      </c>
      <c r="P618" s="5">
        <v>2014</v>
      </c>
    </row>
    <row r="619" spans="1:16" x14ac:dyDescent="0.3">
      <c r="A619" s="1" t="s">
        <v>46</v>
      </c>
      <c r="B619" s="1" t="s">
        <v>23</v>
      </c>
      <c r="C619" s="1" t="s">
        <v>21</v>
      </c>
      <c r="D619" s="1" t="s">
        <v>32</v>
      </c>
      <c r="E619" s="1">
        <v>1774</v>
      </c>
      <c r="F619" s="2">
        <v>10</v>
      </c>
      <c r="G619" s="3">
        <v>125</v>
      </c>
      <c r="H619" s="3">
        <v>221750</v>
      </c>
      <c r="I619" s="1">
        <v>6652.5</v>
      </c>
      <c r="J619" s="3">
        <v>215097.5</v>
      </c>
      <c r="K619" s="3">
        <v>212880</v>
      </c>
      <c r="L619" s="3">
        <v>2217.5</v>
      </c>
      <c r="M619" s="4">
        <v>41699</v>
      </c>
      <c r="N619" s="5">
        <v>3</v>
      </c>
      <c r="O619" s="1" t="s">
        <v>33</v>
      </c>
      <c r="P619" s="5">
        <v>2014</v>
      </c>
    </row>
    <row r="620" spans="1:16" x14ac:dyDescent="0.3">
      <c r="A620" s="1" t="s">
        <v>45</v>
      </c>
      <c r="B620" s="1" t="s">
        <v>26</v>
      </c>
      <c r="C620" s="1" t="s">
        <v>21</v>
      </c>
      <c r="D620" s="1" t="s">
        <v>32</v>
      </c>
      <c r="E620" s="1">
        <v>1901</v>
      </c>
      <c r="F620" s="2">
        <v>10</v>
      </c>
      <c r="G620" s="3">
        <v>12</v>
      </c>
      <c r="H620" s="3">
        <v>22812</v>
      </c>
      <c r="I620" s="1">
        <v>684.36</v>
      </c>
      <c r="J620" s="3">
        <v>22127.64</v>
      </c>
      <c r="K620" s="3">
        <v>5703</v>
      </c>
      <c r="L620" s="3">
        <v>16424.64</v>
      </c>
      <c r="M620" s="4">
        <v>41791</v>
      </c>
      <c r="N620" s="5">
        <v>6</v>
      </c>
      <c r="O620" s="1" t="s">
        <v>22</v>
      </c>
      <c r="P620" s="5">
        <v>2014</v>
      </c>
    </row>
    <row r="621" spans="1:16" x14ac:dyDescent="0.3">
      <c r="A621" s="1" t="s">
        <v>47</v>
      </c>
      <c r="B621" s="1" t="s">
        <v>17</v>
      </c>
      <c r="C621" s="1" t="s">
        <v>21</v>
      </c>
      <c r="D621" s="1" t="s">
        <v>32</v>
      </c>
      <c r="E621" s="1">
        <v>689</v>
      </c>
      <c r="F621" s="2">
        <v>10</v>
      </c>
      <c r="G621" s="3">
        <v>300</v>
      </c>
      <c r="H621" s="3">
        <v>206700</v>
      </c>
      <c r="I621" s="1">
        <v>6201</v>
      </c>
      <c r="J621" s="3">
        <v>200499</v>
      </c>
      <c r="K621" s="3">
        <v>172250</v>
      </c>
      <c r="L621" s="3">
        <v>28249</v>
      </c>
      <c r="M621" s="4">
        <v>41791</v>
      </c>
      <c r="N621" s="5">
        <v>6</v>
      </c>
      <c r="O621" s="1" t="s">
        <v>22</v>
      </c>
      <c r="P621" s="5">
        <v>2014</v>
      </c>
    </row>
    <row r="622" spans="1:16" x14ac:dyDescent="0.3">
      <c r="A622" s="1" t="s">
        <v>46</v>
      </c>
      <c r="B622" s="1" t="s">
        <v>17</v>
      </c>
      <c r="C622" s="1" t="s">
        <v>21</v>
      </c>
      <c r="D622" s="1" t="s">
        <v>32</v>
      </c>
      <c r="E622" s="1">
        <v>1570</v>
      </c>
      <c r="F622" s="2">
        <v>10</v>
      </c>
      <c r="G622" s="3">
        <v>125</v>
      </c>
      <c r="H622" s="3">
        <v>196250</v>
      </c>
      <c r="I622" s="1">
        <v>5887.5</v>
      </c>
      <c r="J622" s="3">
        <v>190362.5</v>
      </c>
      <c r="K622" s="3">
        <v>188400</v>
      </c>
      <c r="L622" s="3">
        <v>1962.5</v>
      </c>
      <c r="M622" s="4">
        <v>41791</v>
      </c>
      <c r="N622" s="5">
        <v>6</v>
      </c>
      <c r="O622" s="1" t="s">
        <v>22</v>
      </c>
      <c r="P622" s="5">
        <v>2014</v>
      </c>
    </row>
    <row r="623" spans="1:16" x14ac:dyDescent="0.3">
      <c r="A623" s="1" t="s">
        <v>45</v>
      </c>
      <c r="B623" s="1" t="s">
        <v>36</v>
      </c>
      <c r="C623" s="1" t="s">
        <v>21</v>
      </c>
      <c r="D623" s="1" t="s">
        <v>32</v>
      </c>
      <c r="E623" s="1">
        <v>1369.5</v>
      </c>
      <c r="F623" s="2">
        <v>10</v>
      </c>
      <c r="G623" s="3">
        <v>12</v>
      </c>
      <c r="H623" s="3">
        <v>16434</v>
      </c>
      <c r="I623" s="1">
        <v>493.02</v>
      </c>
      <c r="J623" s="3">
        <v>15940.98</v>
      </c>
      <c r="K623" s="3">
        <v>4108.5</v>
      </c>
      <c r="L623" s="3">
        <v>11832.48</v>
      </c>
      <c r="M623" s="4">
        <v>41821</v>
      </c>
      <c r="N623" s="5">
        <v>7</v>
      </c>
      <c r="O623" s="1" t="s">
        <v>39</v>
      </c>
      <c r="P623" s="5">
        <v>2014</v>
      </c>
    </row>
    <row r="624" spans="1:16" x14ac:dyDescent="0.3">
      <c r="A624" s="1" t="s">
        <v>46</v>
      </c>
      <c r="B624" s="1" t="s">
        <v>23</v>
      </c>
      <c r="C624" s="1" t="s">
        <v>21</v>
      </c>
      <c r="D624" s="1" t="s">
        <v>32</v>
      </c>
      <c r="E624" s="1">
        <v>2009</v>
      </c>
      <c r="F624" s="2">
        <v>10</v>
      </c>
      <c r="G624" s="3">
        <v>125</v>
      </c>
      <c r="H624" s="3">
        <v>251125</v>
      </c>
      <c r="I624" s="1">
        <v>7533.75</v>
      </c>
      <c r="J624" s="3">
        <v>243591.25</v>
      </c>
      <c r="K624" s="3">
        <v>241080</v>
      </c>
      <c r="L624" s="3">
        <v>2511.25</v>
      </c>
      <c r="M624" s="4">
        <v>41913</v>
      </c>
      <c r="N624" s="5">
        <v>10</v>
      </c>
      <c r="O624" s="1" t="s">
        <v>34</v>
      </c>
      <c r="P624" s="5">
        <v>2014</v>
      </c>
    </row>
    <row r="625" spans="1:16" x14ac:dyDescent="0.3">
      <c r="A625" s="1" t="s">
        <v>44</v>
      </c>
      <c r="B625" s="1" t="s">
        <v>17</v>
      </c>
      <c r="C625" s="1" t="s">
        <v>21</v>
      </c>
      <c r="D625" s="1" t="s">
        <v>32</v>
      </c>
      <c r="E625" s="1">
        <v>1945</v>
      </c>
      <c r="F625" s="2">
        <v>10</v>
      </c>
      <c r="G625" s="3">
        <v>15</v>
      </c>
      <c r="H625" s="3">
        <v>29175</v>
      </c>
      <c r="I625" s="1">
        <v>875.25</v>
      </c>
      <c r="J625" s="3">
        <v>28299.75</v>
      </c>
      <c r="K625" s="3">
        <v>19450</v>
      </c>
      <c r="L625" s="3">
        <v>8849.75</v>
      </c>
      <c r="M625" s="4">
        <v>41548</v>
      </c>
      <c r="N625" s="5">
        <v>10</v>
      </c>
      <c r="O625" s="1" t="s">
        <v>34</v>
      </c>
      <c r="P625" s="5">
        <v>2013</v>
      </c>
    </row>
    <row r="626" spans="1:16" x14ac:dyDescent="0.3">
      <c r="A626" s="1" t="s">
        <v>46</v>
      </c>
      <c r="B626" s="1" t="s">
        <v>26</v>
      </c>
      <c r="C626" s="1" t="s">
        <v>21</v>
      </c>
      <c r="D626" s="1" t="s">
        <v>32</v>
      </c>
      <c r="E626" s="1">
        <v>1287</v>
      </c>
      <c r="F626" s="2">
        <v>10</v>
      </c>
      <c r="G626" s="3">
        <v>125</v>
      </c>
      <c r="H626" s="3">
        <v>160875</v>
      </c>
      <c r="I626" s="1">
        <v>4826.25</v>
      </c>
      <c r="J626" s="3">
        <v>156048.75</v>
      </c>
      <c r="K626" s="3">
        <v>154440</v>
      </c>
      <c r="L626" s="3">
        <v>1608.75</v>
      </c>
      <c r="M626" s="4">
        <v>41974</v>
      </c>
      <c r="N626" s="5">
        <v>12</v>
      </c>
      <c r="O626" s="1" t="s">
        <v>20</v>
      </c>
      <c r="P626" s="5">
        <v>2014</v>
      </c>
    </row>
    <row r="627" spans="1:16" x14ac:dyDescent="0.3">
      <c r="A627" s="1" t="s">
        <v>46</v>
      </c>
      <c r="B627" s="1" t="s">
        <v>17</v>
      </c>
      <c r="C627" s="1" t="s">
        <v>21</v>
      </c>
      <c r="D627" s="1" t="s">
        <v>32</v>
      </c>
      <c r="E627" s="1">
        <v>1706</v>
      </c>
      <c r="F627" s="2">
        <v>10</v>
      </c>
      <c r="G627" s="3">
        <v>125</v>
      </c>
      <c r="H627" s="3">
        <v>213250</v>
      </c>
      <c r="I627" s="1">
        <v>6397.5</v>
      </c>
      <c r="J627" s="3">
        <v>206852.5</v>
      </c>
      <c r="K627" s="3">
        <v>204720</v>
      </c>
      <c r="L627" s="3">
        <v>2132.5</v>
      </c>
      <c r="M627" s="4">
        <v>41974</v>
      </c>
      <c r="N627" s="5">
        <v>12</v>
      </c>
      <c r="O627" s="1" t="s">
        <v>20</v>
      </c>
      <c r="P627" s="5">
        <v>2014</v>
      </c>
    </row>
    <row r="628" spans="1:16" x14ac:dyDescent="0.3">
      <c r="A628" s="1" t="s">
        <v>44</v>
      </c>
      <c r="B628" s="1" t="s">
        <v>31</v>
      </c>
      <c r="C628" s="1" t="s">
        <v>21</v>
      </c>
      <c r="D628" s="1" t="s">
        <v>32</v>
      </c>
      <c r="E628" s="1">
        <v>2031</v>
      </c>
      <c r="F628" s="2">
        <v>10</v>
      </c>
      <c r="G628" s="3">
        <v>15</v>
      </c>
      <c r="H628" s="3">
        <v>30465</v>
      </c>
      <c r="I628" s="1">
        <v>1218.5999999999999</v>
      </c>
      <c r="J628" s="3">
        <v>29246.400000000001</v>
      </c>
      <c r="K628" s="3">
        <v>20310</v>
      </c>
      <c r="L628" s="3">
        <v>8936.4</v>
      </c>
      <c r="M628" s="4">
        <v>41913</v>
      </c>
      <c r="N628" s="5">
        <v>10</v>
      </c>
      <c r="O628" s="1" t="s">
        <v>34</v>
      </c>
      <c r="P628" s="5">
        <v>2014</v>
      </c>
    </row>
    <row r="629" spans="1:16" x14ac:dyDescent="0.3">
      <c r="A629" s="1" t="s">
        <v>44</v>
      </c>
      <c r="B629" s="1" t="s">
        <v>26</v>
      </c>
      <c r="C629" s="1" t="s">
        <v>21</v>
      </c>
      <c r="D629" s="1" t="s">
        <v>32</v>
      </c>
      <c r="E629" s="1">
        <v>2261</v>
      </c>
      <c r="F629" s="2">
        <v>10</v>
      </c>
      <c r="G629" s="3">
        <v>15</v>
      </c>
      <c r="H629" s="3">
        <v>33915</v>
      </c>
      <c r="I629" s="1">
        <v>1356.6</v>
      </c>
      <c r="J629" s="3">
        <v>32558.400000000001</v>
      </c>
      <c r="K629" s="3">
        <v>22610</v>
      </c>
      <c r="L629" s="3">
        <v>9948.4</v>
      </c>
      <c r="M629" s="4">
        <v>41609</v>
      </c>
      <c r="N629" s="5">
        <v>12</v>
      </c>
      <c r="O629" s="1" t="s">
        <v>20</v>
      </c>
      <c r="P629" s="5">
        <v>2013</v>
      </c>
    </row>
    <row r="630" spans="1:16" x14ac:dyDescent="0.3">
      <c r="A630" s="1" t="s">
        <v>46</v>
      </c>
      <c r="B630" s="1" t="s">
        <v>17</v>
      </c>
      <c r="C630" s="1" t="s">
        <v>21</v>
      </c>
      <c r="D630" s="1" t="s">
        <v>32</v>
      </c>
      <c r="E630" s="1">
        <v>795</v>
      </c>
      <c r="F630" s="2">
        <v>10</v>
      </c>
      <c r="G630" s="3">
        <v>125</v>
      </c>
      <c r="H630" s="3">
        <v>99375</v>
      </c>
      <c r="I630" s="1">
        <v>3975</v>
      </c>
      <c r="J630" s="3">
        <v>95400</v>
      </c>
      <c r="K630" s="3">
        <v>95400</v>
      </c>
      <c r="L630" s="3">
        <v>0</v>
      </c>
      <c r="M630" s="4">
        <v>41699</v>
      </c>
      <c r="N630" s="5">
        <v>3</v>
      </c>
      <c r="O630" s="1" t="s">
        <v>33</v>
      </c>
      <c r="P630" s="5">
        <v>2014</v>
      </c>
    </row>
    <row r="631" spans="1:16" x14ac:dyDescent="0.3">
      <c r="A631" s="1" t="s">
        <v>47</v>
      </c>
      <c r="B631" s="1" t="s">
        <v>17</v>
      </c>
      <c r="C631" s="1" t="s">
        <v>21</v>
      </c>
      <c r="D631" s="1" t="s">
        <v>32</v>
      </c>
      <c r="E631" s="1">
        <v>1414.5</v>
      </c>
      <c r="F631" s="2">
        <v>10</v>
      </c>
      <c r="G631" s="3">
        <v>300</v>
      </c>
      <c r="H631" s="3">
        <v>424350</v>
      </c>
      <c r="I631" s="1">
        <v>16974</v>
      </c>
      <c r="J631" s="3">
        <v>407376</v>
      </c>
      <c r="K631" s="3">
        <v>353625</v>
      </c>
      <c r="L631" s="3">
        <v>53751</v>
      </c>
      <c r="M631" s="4">
        <v>41730</v>
      </c>
      <c r="N631" s="5">
        <v>4</v>
      </c>
      <c r="O631" s="1" t="s">
        <v>35</v>
      </c>
      <c r="P631" s="5">
        <v>2014</v>
      </c>
    </row>
    <row r="632" spans="1:16" x14ac:dyDescent="0.3">
      <c r="A632" s="1" t="s">
        <v>47</v>
      </c>
      <c r="B632" s="1" t="s">
        <v>36</v>
      </c>
      <c r="C632" s="1" t="s">
        <v>21</v>
      </c>
      <c r="D632" s="1" t="s">
        <v>32</v>
      </c>
      <c r="E632" s="1">
        <v>2918</v>
      </c>
      <c r="F632" s="2">
        <v>10</v>
      </c>
      <c r="G632" s="3">
        <v>300</v>
      </c>
      <c r="H632" s="3">
        <v>875400</v>
      </c>
      <c r="I632" s="1">
        <v>35016</v>
      </c>
      <c r="J632" s="3">
        <v>840384</v>
      </c>
      <c r="K632" s="3">
        <v>729500</v>
      </c>
      <c r="L632" s="3">
        <v>110884</v>
      </c>
      <c r="M632" s="4">
        <v>41760</v>
      </c>
      <c r="N632" s="5">
        <v>5</v>
      </c>
      <c r="O632" s="1" t="s">
        <v>42</v>
      </c>
      <c r="P632" s="5">
        <v>2014</v>
      </c>
    </row>
    <row r="633" spans="1:16" x14ac:dyDescent="0.3">
      <c r="A633" s="1" t="s">
        <v>46</v>
      </c>
      <c r="B633" s="1" t="s">
        <v>26</v>
      </c>
      <c r="C633" s="1" t="s">
        <v>21</v>
      </c>
      <c r="D633" s="1" t="s">
        <v>32</v>
      </c>
      <c r="E633" s="1">
        <v>2988</v>
      </c>
      <c r="F633" s="2">
        <v>10</v>
      </c>
      <c r="G633" s="3">
        <v>125</v>
      </c>
      <c r="H633" s="3">
        <v>373500</v>
      </c>
      <c r="I633" s="1">
        <v>14940</v>
      </c>
      <c r="J633" s="3">
        <v>358560</v>
      </c>
      <c r="K633" s="3">
        <v>358560</v>
      </c>
      <c r="L633" s="3">
        <v>0</v>
      </c>
      <c r="M633" s="4">
        <v>41821</v>
      </c>
      <c r="N633" s="5">
        <v>7</v>
      </c>
      <c r="O633" s="1" t="s">
        <v>39</v>
      </c>
      <c r="P633" s="5">
        <v>2014</v>
      </c>
    </row>
    <row r="634" spans="1:16" x14ac:dyDescent="0.3">
      <c r="A634" s="1" t="s">
        <v>44</v>
      </c>
      <c r="B634" s="1" t="s">
        <v>23</v>
      </c>
      <c r="C634" s="1" t="s">
        <v>21</v>
      </c>
      <c r="D634" s="1" t="s">
        <v>32</v>
      </c>
      <c r="E634" s="1">
        <v>218</v>
      </c>
      <c r="F634" s="2">
        <v>10</v>
      </c>
      <c r="G634" s="3">
        <v>15</v>
      </c>
      <c r="H634" s="3">
        <v>3270</v>
      </c>
      <c r="I634" s="1">
        <v>130.80000000000001</v>
      </c>
      <c r="J634" s="3">
        <v>3139.2</v>
      </c>
      <c r="K634" s="3">
        <v>2180</v>
      </c>
      <c r="L634" s="3">
        <v>959.2</v>
      </c>
      <c r="M634" s="4">
        <v>41883</v>
      </c>
      <c r="N634" s="5">
        <v>9</v>
      </c>
      <c r="O634" s="1" t="s">
        <v>28</v>
      </c>
      <c r="P634" s="5">
        <v>2014</v>
      </c>
    </row>
    <row r="635" spans="1:16" x14ac:dyDescent="0.3">
      <c r="A635" s="1" t="s">
        <v>44</v>
      </c>
      <c r="B635" s="1" t="s">
        <v>36</v>
      </c>
      <c r="C635" s="1" t="s">
        <v>21</v>
      </c>
      <c r="D635" s="1" t="s">
        <v>32</v>
      </c>
      <c r="E635" s="1">
        <v>671</v>
      </c>
      <c r="F635" s="2">
        <v>10</v>
      </c>
      <c r="G635" s="3">
        <v>15</v>
      </c>
      <c r="H635" s="3">
        <v>10065</v>
      </c>
      <c r="I635" s="1">
        <v>402.6</v>
      </c>
      <c r="J635" s="3">
        <v>9662.4</v>
      </c>
      <c r="K635" s="3">
        <v>6710</v>
      </c>
      <c r="L635" s="3">
        <v>2952.4</v>
      </c>
      <c r="M635" s="4">
        <v>41548</v>
      </c>
      <c r="N635" s="5">
        <v>10</v>
      </c>
      <c r="O635" s="1" t="s">
        <v>34</v>
      </c>
      <c r="P635" s="5">
        <v>2013</v>
      </c>
    </row>
    <row r="636" spans="1:16" x14ac:dyDescent="0.3">
      <c r="A636" s="1" t="s">
        <v>44</v>
      </c>
      <c r="B636" s="1" t="s">
        <v>31</v>
      </c>
      <c r="C636" s="1" t="s">
        <v>21</v>
      </c>
      <c r="D636" s="1" t="s">
        <v>32</v>
      </c>
      <c r="E636" s="1">
        <v>1514</v>
      </c>
      <c r="F636" s="2">
        <v>10</v>
      </c>
      <c r="G636" s="3">
        <v>15</v>
      </c>
      <c r="H636" s="3">
        <v>22710</v>
      </c>
      <c r="I636" s="1">
        <v>908.4</v>
      </c>
      <c r="J636" s="3">
        <v>21801.599999999999</v>
      </c>
      <c r="K636" s="3">
        <v>15140</v>
      </c>
      <c r="L636" s="3">
        <v>6661.6</v>
      </c>
      <c r="M636" s="4">
        <v>41548</v>
      </c>
      <c r="N636" s="5">
        <v>10</v>
      </c>
      <c r="O636" s="1" t="s">
        <v>34</v>
      </c>
      <c r="P636" s="5">
        <v>2013</v>
      </c>
    </row>
    <row r="637" spans="1:16" x14ac:dyDescent="0.3">
      <c r="A637" s="1" t="s">
        <v>46</v>
      </c>
      <c r="B637" s="1" t="s">
        <v>31</v>
      </c>
      <c r="C637" s="1" t="s">
        <v>21</v>
      </c>
      <c r="D637" s="1" t="s">
        <v>32</v>
      </c>
      <c r="E637" s="1">
        <v>1138</v>
      </c>
      <c r="F637" s="2">
        <v>10</v>
      </c>
      <c r="G637" s="3">
        <v>125</v>
      </c>
      <c r="H637" s="3">
        <v>142250</v>
      </c>
      <c r="I637" s="1">
        <v>5690</v>
      </c>
      <c r="J637" s="3">
        <v>136560</v>
      </c>
      <c r="K637" s="3">
        <v>136560</v>
      </c>
      <c r="L637" s="3">
        <v>0</v>
      </c>
      <c r="M637" s="4">
        <v>41974</v>
      </c>
      <c r="N637" s="5">
        <v>12</v>
      </c>
      <c r="O637" s="1" t="s">
        <v>20</v>
      </c>
      <c r="P637" s="5">
        <v>2014</v>
      </c>
    </row>
    <row r="638" spans="1:16" x14ac:dyDescent="0.3">
      <c r="A638" s="1" t="s">
        <v>45</v>
      </c>
      <c r="B638" s="1" t="s">
        <v>23</v>
      </c>
      <c r="C638" s="1" t="s">
        <v>21</v>
      </c>
      <c r="D638" s="1" t="s">
        <v>40</v>
      </c>
      <c r="E638" s="1">
        <v>2431</v>
      </c>
      <c r="F638" s="2">
        <v>10</v>
      </c>
      <c r="G638" s="3">
        <v>12</v>
      </c>
      <c r="H638" s="3">
        <v>29172</v>
      </c>
      <c r="I638" s="1">
        <v>1458.6</v>
      </c>
      <c r="J638" s="3">
        <v>27713.4</v>
      </c>
      <c r="K638" s="3">
        <v>7293</v>
      </c>
      <c r="L638" s="3">
        <v>20420.400000000001</v>
      </c>
      <c r="M638" s="4">
        <v>41974</v>
      </c>
      <c r="N638" s="5">
        <v>12</v>
      </c>
      <c r="O638" s="1" t="s">
        <v>20</v>
      </c>
      <c r="P638" s="5">
        <v>2014</v>
      </c>
    </row>
    <row r="639" spans="1:16" x14ac:dyDescent="0.3">
      <c r="A639" s="1" t="s">
        <v>46</v>
      </c>
      <c r="B639" s="1" t="s">
        <v>36</v>
      </c>
      <c r="C639" s="1" t="s">
        <v>21</v>
      </c>
      <c r="D639" s="1" t="s">
        <v>40</v>
      </c>
      <c r="E639" s="1">
        <v>2992</v>
      </c>
      <c r="F639" s="2">
        <v>10</v>
      </c>
      <c r="G639" s="3">
        <v>125</v>
      </c>
      <c r="H639" s="3">
        <v>374000</v>
      </c>
      <c r="I639" s="1">
        <v>18700</v>
      </c>
      <c r="J639" s="3">
        <v>355300</v>
      </c>
      <c r="K639" s="3">
        <v>359040</v>
      </c>
      <c r="L639" s="3">
        <v>-3740</v>
      </c>
      <c r="M639" s="4">
        <v>41699</v>
      </c>
      <c r="N639" s="5">
        <v>3</v>
      </c>
      <c r="O639" s="1" t="s">
        <v>33</v>
      </c>
      <c r="P639" s="5">
        <v>2014</v>
      </c>
    </row>
    <row r="640" spans="1:16" x14ac:dyDescent="0.3">
      <c r="A640" s="1" t="s">
        <v>46</v>
      </c>
      <c r="B640" s="1" t="s">
        <v>26</v>
      </c>
      <c r="C640" s="1" t="s">
        <v>21</v>
      </c>
      <c r="D640" s="1" t="s">
        <v>40</v>
      </c>
      <c r="E640" s="1">
        <v>2385</v>
      </c>
      <c r="F640" s="2">
        <v>10</v>
      </c>
      <c r="G640" s="3">
        <v>125</v>
      </c>
      <c r="H640" s="3">
        <v>298125</v>
      </c>
      <c r="I640" s="1">
        <v>14906.25</v>
      </c>
      <c r="J640" s="3">
        <v>283218.75</v>
      </c>
      <c r="K640" s="3">
        <v>286200</v>
      </c>
      <c r="L640" s="3">
        <v>-2981.25</v>
      </c>
      <c r="M640" s="4">
        <v>41699</v>
      </c>
      <c r="N640" s="5">
        <v>3</v>
      </c>
      <c r="O640" s="1" t="s">
        <v>33</v>
      </c>
      <c r="P640" s="5">
        <v>2014</v>
      </c>
    </row>
    <row r="641" spans="1:16" x14ac:dyDescent="0.3">
      <c r="A641" s="1" t="s">
        <v>47</v>
      </c>
      <c r="B641" s="1" t="s">
        <v>31</v>
      </c>
      <c r="C641" s="1" t="s">
        <v>21</v>
      </c>
      <c r="D641" s="1" t="s">
        <v>40</v>
      </c>
      <c r="E641" s="1">
        <v>1607</v>
      </c>
      <c r="F641" s="2">
        <v>10</v>
      </c>
      <c r="G641" s="3">
        <v>300</v>
      </c>
      <c r="H641" s="3">
        <v>482100</v>
      </c>
      <c r="I641" s="1">
        <v>24105</v>
      </c>
      <c r="J641" s="3">
        <v>457995</v>
      </c>
      <c r="K641" s="3">
        <v>401750</v>
      </c>
      <c r="L641" s="3">
        <v>56245</v>
      </c>
      <c r="M641" s="4">
        <v>41730</v>
      </c>
      <c r="N641" s="5">
        <v>4</v>
      </c>
      <c r="O641" s="1" t="s">
        <v>35</v>
      </c>
      <c r="P641" s="5">
        <v>2014</v>
      </c>
    </row>
    <row r="642" spans="1:16" x14ac:dyDescent="0.3">
      <c r="A642" s="1" t="s">
        <v>47</v>
      </c>
      <c r="B642" s="1" t="s">
        <v>36</v>
      </c>
      <c r="C642" s="1" t="s">
        <v>21</v>
      </c>
      <c r="D642" s="1" t="s">
        <v>40</v>
      </c>
      <c r="E642" s="1">
        <v>991</v>
      </c>
      <c r="F642" s="2">
        <v>10</v>
      </c>
      <c r="G642" s="3">
        <v>300</v>
      </c>
      <c r="H642" s="3">
        <v>297300</v>
      </c>
      <c r="I642" s="1">
        <v>14865</v>
      </c>
      <c r="J642" s="3">
        <v>282435</v>
      </c>
      <c r="K642" s="3">
        <v>247750</v>
      </c>
      <c r="L642" s="3">
        <v>34685</v>
      </c>
      <c r="M642" s="4">
        <v>41791</v>
      </c>
      <c r="N642" s="5">
        <v>6</v>
      </c>
      <c r="O642" s="1" t="s">
        <v>22</v>
      </c>
      <c r="P642" s="5">
        <v>2014</v>
      </c>
    </row>
    <row r="643" spans="1:16" x14ac:dyDescent="0.3">
      <c r="A643" s="1" t="s">
        <v>44</v>
      </c>
      <c r="B643" s="1" t="s">
        <v>26</v>
      </c>
      <c r="C643" s="1" t="s">
        <v>21</v>
      </c>
      <c r="D643" s="1" t="s">
        <v>40</v>
      </c>
      <c r="E643" s="1">
        <v>2620</v>
      </c>
      <c r="F643" s="2">
        <v>10</v>
      </c>
      <c r="G643" s="3">
        <v>15</v>
      </c>
      <c r="H643" s="3">
        <v>39300</v>
      </c>
      <c r="I643" s="1">
        <v>1965</v>
      </c>
      <c r="J643" s="3">
        <v>37335</v>
      </c>
      <c r="K643" s="3">
        <v>26200</v>
      </c>
      <c r="L643" s="3">
        <v>11135</v>
      </c>
      <c r="M643" s="4">
        <v>41883</v>
      </c>
      <c r="N643" s="5">
        <v>9</v>
      </c>
      <c r="O643" s="1" t="s">
        <v>28</v>
      </c>
      <c r="P643" s="5">
        <v>2014</v>
      </c>
    </row>
    <row r="644" spans="1:16" x14ac:dyDescent="0.3">
      <c r="A644" s="1" t="s">
        <v>46</v>
      </c>
      <c r="B644" s="1" t="s">
        <v>36</v>
      </c>
      <c r="C644" s="1" t="s">
        <v>21</v>
      </c>
      <c r="D644" s="1" t="s">
        <v>40</v>
      </c>
      <c r="E644" s="1">
        <v>861</v>
      </c>
      <c r="F644" s="2">
        <v>10</v>
      </c>
      <c r="G644" s="3">
        <v>125</v>
      </c>
      <c r="H644" s="3">
        <v>107625</v>
      </c>
      <c r="I644" s="1">
        <v>5381.25</v>
      </c>
      <c r="J644" s="3">
        <v>102243.75</v>
      </c>
      <c r="K644" s="3">
        <v>103320</v>
      </c>
      <c r="L644" s="3">
        <v>-1076.25</v>
      </c>
      <c r="M644" s="4">
        <v>41913</v>
      </c>
      <c r="N644" s="5">
        <v>10</v>
      </c>
      <c r="O644" s="1" t="s">
        <v>34</v>
      </c>
      <c r="P644" s="5">
        <v>2014</v>
      </c>
    </row>
    <row r="645" spans="1:16" x14ac:dyDescent="0.3">
      <c r="A645" s="1" t="s">
        <v>46</v>
      </c>
      <c r="B645" s="1" t="s">
        <v>26</v>
      </c>
      <c r="C645" s="1" t="s">
        <v>21</v>
      </c>
      <c r="D645" s="1" t="s">
        <v>40</v>
      </c>
      <c r="E645" s="1">
        <v>704</v>
      </c>
      <c r="F645" s="2">
        <v>10</v>
      </c>
      <c r="G645" s="3">
        <v>125</v>
      </c>
      <c r="H645" s="3">
        <v>88000</v>
      </c>
      <c r="I645" s="1">
        <v>4400</v>
      </c>
      <c r="J645" s="3">
        <v>83600</v>
      </c>
      <c r="K645" s="3">
        <v>84480</v>
      </c>
      <c r="L645" s="3">
        <v>-880</v>
      </c>
      <c r="M645" s="4">
        <v>41548</v>
      </c>
      <c r="N645" s="5">
        <v>10</v>
      </c>
      <c r="O645" s="1" t="s">
        <v>34</v>
      </c>
      <c r="P645" s="5">
        <v>2013</v>
      </c>
    </row>
    <row r="646" spans="1:16" x14ac:dyDescent="0.3">
      <c r="A646" s="1" t="s">
        <v>44</v>
      </c>
      <c r="B646" s="1" t="s">
        <v>17</v>
      </c>
      <c r="C646" s="1" t="s">
        <v>21</v>
      </c>
      <c r="D646" s="1" t="s">
        <v>40</v>
      </c>
      <c r="E646" s="1">
        <v>2116</v>
      </c>
      <c r="F646" s="2">
        <v>10</v>
      </c>
      <c r="G646" s="3">
        <v>15</v>
      </c>
      <c r="H646" s="3">
        <v>31740</v>
      </c>
      <c r="I646" s="1">
        <v>1587</v>
      </c>
      <c r="J646" s="3">
        <v>30153</v>
      </c>
      <c r="K646" s="3">
        <v>21160</v>
      </c>
      <c r="L646" s="3">
        <v>8993</v>
      </c>
      <c r="M646" s="4">
        <v>41609</v>
      </c>
      <c r="N646" s="5">
        <v>12</v>
      </c>
      <c r="O646" s="1" t="s">
        <v>20</v>
      </c>
      <c r="P646" s="5">
        <v>2013</v>
      </c>
    </row>
    <row r="647" spans="1:16" x14ac:dyDescent="0.3">
      <c r="A647" s="1" t="s">
        <v>44</v>
      </c>
      <c r="B647" s="1" t="s">
        <v>26</v>
      </c>
      <c r="C647" s="1" t="s">
        <v>21</v>
      </c>
      <c r="D647" s="1" t="s">
        <v>40</v>
      </c>
      <c r="E647" s="1">
        <v>3801</v>
      </c>
      <c r="F647" s="2">
        <v>10</v>
      </c>
      <c r="G647" s="3">
        <v>15</v>
      </c>
      <c r="H647" s="3">
        <v>57015</v>
      </c>
      <c r="I647" s="1">
        <v>3420.9</v>
      </c>
      <c r="J647" s="3">
        <v>53594.1</v>
      </c>
      <c r="K647" s="3">
        <v>38010</v>
      </c>
      <c r="L647" s="3">
        <v>15584.1</v>
      </c>
      <c r="M647" s="4">
        <v>41730</v>
      </c>
      <c r="N647" s="5">
        <v>4</v>
      </c>
      <c r="O647" s="1" t="s">
        <v>35</v>
      </c>
      <c r="P647" s="5">
        <v>2014</v>
      </c>
    </row>
    <row r="648" spans="1:16" x14ac:dyDescent="0.3">
      <c r="A648" s="1" t="s">
        <v>45</v>
      </c>
      <c r="B648" s="1" t="s">
        <v>23</v>
      </c>
      <c r="C648" s="1" t="s">
        <v>21</v>
      </c>
      <c r="D648" s="1" t="s">
        <v>40</v>
      </c>
      <c r="E648" s="1">
        <v>2299</v>
      </c>
      <c r="F648" s="2">
        <v>10</v>
      </c>
      <c r="G648" s="3">
        <v>12</v>
      </c>
      <c r="H648" s="3">
        <v>27588</v>
      </c>
      <c r="I648" s="1">
        <v>1655.28</v>
      </c>
      <c r="J648" s="3">
        <v>25932.720000000001</v>
      </c>
      <c r="K648" s="3">
        <v>6897</v>
      </c>
      <c r="L648" s="3">
        <v>19035.72</v>
      </c>
      <c r="M648" s="4">
        <v>41548</v>
      </c>
      <c r="N648" s="5">
        <v>10</v>
      </c>
      <c r="O648" s="1" t="s">
        <v>34</v>
      </c>
      <c r="P648" s="5">
        <v>2013</v>
      </c>
    </row>
    <row r="649" spans="1:16" x14ac:dyDescent="0.3">
      <c r="A649" s="1" t="s">
        <v>44</v>
      </c>
      <c r="B649" s="1" t="s">
        <v>36</v>
      </c>
      <c r="C649" s="1" t="s">
        <v>21</v>
      </c>
      <c r="D649" s="1" t="s">
        <v>40</v>
      </c>
      <c r="E649" s="1">
        <v>2198</v>
      </c>
      <c r="F649" s="2">
        <v>10</v>
      </c>
      <c r="G649" s="3">
        <v>15</v>
      </c>
      <c r="H649" s="3">
        <v>32970</v>
      </c>
      <c r="I649" s="1">
        <v>1978.2</v>
      </c>
      <c r="J649" s="3">
        <v>30991.8</v>
      </c>
      <c r="K649" s="3">
        <v>21980</v>
      </c>
      <c r="L649" s="3">
        <v>9011.7999999999993</v>
      </c>
      <c r="M649" s="4">
        <v>41852</v>
      </c>
      <c r="N649" s="5">
        <v>8</v>
      </c>
      <c r="O649" s="1" t="s">
        <v>38</v>
      </c>
      <c r="P649" s="5">
        <v>2014</v>
      </c>
    </row>
    <row r="650" spans="1:16" x14ac:dyDescent="0.3">
      <c r="A650" s="1" t="s">
        <v>44</v>
      </c>
      <c r="B650" s="1" t="s">
        <v>17</v>
      </c>
      <c r="C650" s="1" t="s">
        <v>21</v>
      </c>
      <c r="D650" s="1" t="s">
        <v>40</v>
      </c>
      <c r="E650" s="1">
        <v>1743</v>
      </c>
      <c r="F650" s="2">
        <v>10</v>
      </c>
      <c r="G650" s="3">
        <v>15</v>
      </c>
      <c r="H650" s="3">
        <v>26145</v>
      </c>
      <c r="I650" s="1">
        <v>1568.7</v>
      </c>
      <c r="J650" s="3">
        <v>24576.3</v>
      </c>
      <c r="K650" s="3">
        <v>17430</v>
      </c>
      <c r="L650" s="3">
        <v>7146.3</v>
      </c>
      <c r="M650" s="4">
        <v>41852</v>
      </c>
      <c r="N650" s="5">
        <v>8</v>
      </c>
      <c r="O650" s="1" t="s">
        <v>38</v>
      </c>
      <c r="P650" s="5">
        <v>2014</v>
      </c>
    </row>
    <row r="651" spans="1:16" x14ac:dyDescent="0.3">
      <c r="A651" s="1" t="s">
        <v>44</v>
      </c>
      <c r="B651" s="1" t="s">
        <v>36</v>
      </c>
      <c r="C651" s="1" t="s">
        <v>21</v>
      </c>
      <c r="D651" s="1" t="s">
        <v>40</v>
      </c>
      <c r="E651" s="1">
        <v>1153</v>
      </c>
      <c r="F651" s="2">
        <v>10</v>
      </c>
      <c r="G651" s="3">
        <v>15</v>
      </c>
      <c r="H651" s="3">
        <v>17295</v>
      </c>
      <c r="I651" s="1">
        <v>1037.7</v>
      </c>
      <c r="J651" s="3">
        <v>16257.3</v>
      </c>
      <c r="K651" s="3">
        <v>11530</v>
      </c>
      <c r="L651" s="3">
        <v>4727.3</v>
      </c>
      <c r="M651" s="4">
        <v>41913</v>
      </c>
      <c r="N651" s="5">
        <v>10</v>
      </c>
      <c r="O651" s="1" t="s">
        <v>34</v>
      </c>
      <c r="P651" s="5">
        <v>2014</v>
      </c>
    </row>
    <row r="652" spans="1:16" x14ac:dyDescent="0.3">
      <c r="A652" s="1" t="s">
        <v>47</v>
      </c>
      <c r="B652" s="1" t="s">
        <v>23</v>
      </c>
      <c r="C652" s="1" t="s">
        <v>21</v>
      </c>
      <c r="D652" s="1" t="s">
        <v>40</v>
      </c>
      <c r="E652" s="1">
        <v>1702</v>
      </c>
      <c r="F652" s="2">
        <v>10</v>
      </c>
      <c r="G652" s="3">
        <v>300</v>
      </c>
      <c r="H652" s="3">
        <v>510600</v>
      </c>
      <c r="I652" s="1">
        <v>35742</v>
      </c>
      <c r="J652" s="3">
        <v>474858</v>
      </c>
      <c r="K652" s="3">
        <v>425500</v>
      </c>
      <c r="L652" s="3">
        <v>49358</v>
      </c>
      <c r="M652" s="4">
        <v>41760</v>
      </c>
      <c r="N652" s="5">
        <v>5</v>
      </c>
      <c r="O652" s="1" t="s">
        <v>42</v>
      </c>
      <c r="P652" s="5">
        <v>2014</v>
      </c>
    </row>
    <row r="653" spans="1:16" x14ac:dyDescent="0.3">
      <c r="A653" s="1" t="s">
        <v>47</v>
      </c>
      <c r="B653" s="1" t="s">
        <v>26</v>
      </c>
      <c r="C653" s="1" t="s">
        <v>21</v>
      </c>
      <c r="D653" s="1" t="s">
        <v>40</v>
      </c>
      <c r="E653" s="1">
        <v>448</v>
      </c>
      <c r="F653" s="2">
        <v>10</v>
      </c>
      <c r="G653" s="3">
        <v>300</v>
      </c>
      <c r="H653" s="3">
        <v>134400</v>
      </c>
      <c r="I653" s="1">
        <v>9408</v>
      </c>
      <c r="J653" s="3">
        <v>124992</v>
      </c>
      <c r="K653" s="3">
        <v>112000</v>
      </c>
      <c r="L653" s="3">
        <v>12992</v>
      </c>
      <c r="M653" s="4">
        <v>41791</v>
      </c>
      <c r="N653" s="5">
        <v>6</v>
      </c>
      <c r="O653" s="1" t="s">
        <v>22</v>
      </c>
      <c r="P653" s="5">
        <v>2014</v>
      </c>
    </row>
    <row r="654" spans="1:16" x14ac:dyDescent="0.3">
      <c r="A654" s="1" t="s">
        <v>46</v>
      </c>
      <c r="B654" s="1" t="s">
        <v>17</v>
      </c>
      <c r="C654" s="1" t="s">
        <v>21</v>
      </c>
      <c r="D654" s="1" t="s">
        <v>40</v>
      </c>
      <c r="E654" s="1">
        <v>3513</v>
      </c>
      <c r="F654" s="2">
        <v>10</v>
      </c>
      <c r="G654" s="3">
        <v>125</v>
      </c>
      <c r="H654" s="3">
        <v>439125</v>
      </c>
      <c r="I654" s="1">
        <v>30738.75</v>
      </c>
      <c r="J654" s="3">
        <v>408386.25</v>
      </c>
      <c r="K654" s="3">
        <v>421560</v>
      </c>
      <c r="L654" s="3">
        <v>-13173.75</v>
      </c>
      <c r="M654" s="4">
        <v>41821</v>
      </c>
      <c r="N654" s="5">
        <v>7</v>
      </c>
      <c r="O654" s="1" t="s">
        <v>39</v>
      </c>
      <c r="P654" s="5">
        <v>2014</v>
      </c>
    </row>
    <row r="655" spans="1:16" x14ac:dyDescent="0.3">
      <c r="A655" s="1" t="s">
        <v>44</v>
      </c>
      <c r="B655" s="1" t="s">
        <v>26</v>
      </c>
      <c r="C655" s="1" t="s">
        <v>21</v>
      </c>
      <c r="D655" s="1" t="s">
        <v>40</v>
      </c>
      <c r="E655" s="1">
        <v>2101</v>
      </c>
      <c r="F655" s="2">
        <v>10</v>
      </c>
      <c r="G655" s="3">
        <v>15</v>
      </c>
      <c r="H655" s="3">
        <v>31515</v>
      </c>
      <c r="I655" s="1">
        <v>2206.0500000000002</v>
      </c>
      <c r="J655" s="3">
        <v>29308.95</v>
      </c>
      <c r="K655" s="3">
        <v>21010</v>
      </c>
      <c r="L655" s="3">
        <v>8298.9500000000007</v>
      </c>
      <c r="M655" s="4">
        <v>41852</v>
      </c>
      <c r="N655" s="5">
        <v>8</v>
      </c>
      <c r="O655" s="1" t="s">
        <v>38</v>
      </c>
      <c r="P655" s="5">
        <v>2014</v>
      </c>
    </row>
    <row r="656" spans="1:16" x14ac:dyDescent="0.3">
      <c r="A656" s="1" t="s">
        <v>44</v>
      </c>
      <c r="B656" s="1" t="s">
        <v>36</v>
      </c>
      <c r="C656" s="1" t="s">
        <v>21</v>
      </c>
      <c r="D656" s="1" t="s">
        <v>40</v>
      </c>
      <c r="E656" s="1">
        <v>2931</v>
      </c>
      <c r="F656" s="2">
        <v>10</v>
      </c>
      <c r="G656" s="3">
        <v>15</v>
      </c>
      <c r="H656" s="3">
        <v>43965</v>
      </c>
      <c r="I656" s="1">
        <v>3077.55</v>
      </c>
      <c r="J656" s="3">
        <v>40887.449999999997</v>
      </c>
      <c r="K656" s="3">
        <v>29310</v>
      </c>
      <c r="L656" s="3">
        <v>11577.45</v>
      </c>
      <c r="M656" s="4">
        <v>41518</v>
      </c>
      <c r="N656" s="5">
        <v>9</v>
      </c>
      <c r="O656" s="1" t="s">
        <v>28</v>
      </c>
      <c r="P656" s="5">
        <v>2013</v>
      </c>
    </row>
    <row r="657" spans="1:16" x14ac:dyDescent="0.3">
      <c r="A657" s="1" t="s">
        <v>47</v>
      </c>
      <c r="B657" s="1" t="s">
        <v>17</v>
      </c>
      <c r="C657" s="1" t="s">
        <v>21</v>
      </c>
      <c r="D657" s="1" t="s">
        <v>40</v>
      </c>
      <c r="E657" s="1">
        <v>1123</v>
      </c>
      <c r="F657" s="2">
        <v>10</v>
      </c>
      <c r="G657" s="3">
        <v>300</v>
      </c>
      <c r="H657" s="3">
        <v>336900</v>
      </c>
      <c r="I657" s="1">
        <v>23583</v>
      </c>
      <c r="J657" s="3">
        <v>313317</v>
      </c>
      <c r="K657" s="3">
        <v>280750</v>
      </c>
      <c r="L657" s="3">
        <v>32567</v>
      </c>
      <c r="M657" s="4">
        <v>41518</v>
      </c>
      <c r="N657" s="5">
        <v>9</v>
      </c>
      <c r="O657" s="1" t="s">
        <v>28</v>
      </c>
      <c r="P657" s="5">
        <v>2013</v>
      </c>
    </row>
    <row r="658" spans="1:16" x14ac:dyDescent="0.3">
      <c r="A658" s="1" t="s">
        <v>47</v>
      </c>
      <c r="B658" s="1" t="s">
        <v>23</v>
      </c>
      <c r="C658" s="1" t="s">
        <v>21</v>
      </c>
      <c r="D658" s="1" t="s">
        <v>40</v>
      </c>
      <c r="E658" s="1">
        <v>1404</v>
      </c>
      <c r="F658" s="2">
        <v>10</v>
      </c>
      <c r="G658" s="3">
        <v>300</v>
      </c>
      <c r="H658" s="3">
        <v>421200</v>
      </c>
      <c r="I658" s="1">
        <v>29484</v>
      </c>
      <c r="J658" s="3">
        <v>391716</v>
      </c>
      <c r="K658" s="3">
        <v>351000</v>
      </c>
      <c r="L658" s="3">
        <v>40716</v>
      </c>
      <c r="M658" s="4">
        <v>41579</v>
      </c>
      <c r="N658" s="5">
        <v>11</v>
      </c>
      <c r="O658" s="1" t="s">
        <v>24</v>
      </c>
      <c r="P658" s="5">
        <v>2013</v>
      </c>
    </row>
    <row r="659" spans="1:16" x14ac:dyDescent="0.3">
      <c r="A659" s="1" t="s">
        <v>45</v>
      </c>
      <c r="B659" s="1" t="s">
        <v>31</v>
      </c>
      <c r="C659" s="1" t="s">
        <v>21</v>
      </c>
      <c r="D659" s="1" t="s">
        <v>40</v>
      </c>
      <c r="E659" s="1">
        <v>2763</v>
      </c>
      <c r="F659" s="2">
        <v>10</v>
      </c>
      <c r="G659" s="3">
        <v>12</v>
      </c>
      <c r="H659" s="3">
        <v>33156</v>
      </c>
      <c r="I659" s="1">
        <v>2320.92</v>
      </c>
      <c r="J659" s="3">
        <v>30835.08</v>
      </c>
      <c r="K659" s="3">
        <v>8289</v>
      </c>
      <c r="L659" s="3">
        <v>22546.080000000002</v>
      </c>
      <c r="M659" s="4">
        <v>41579</v>
      </c>
      <c r="N659" s="5">
        <v>11</v>
      </c>
      <c r="O659" s="1" t="s">
        <v>24</v>
      </c>
      <c r="P659" s="5">
        <v>2013</v>
      </c>
    </row>
    <row r="660" spans="1:16" x14ac:dyDescent="0.3">
      <c r="A660" s="1" t="s">
        <v>46</v>
      </c>
      <c r="B660" s="1" t="s">
        <v>31</v>
      </c>
      <c r="C660" s="1" t="s">
        <v>21</v>
      </c>
      <c r="D660" s="1" t="s">
        <v>40</v>
      </c>
      <c r="E660" s="1">
        <v>1114</v>
      </c>
      <c r="F660" s="2">
        <v>10</v>
      </c>
      <c r="G660" s="3">
        <v>125</v>
      </c>
      <c r="H660" s="3">
        <v>139250</v>
      </c>
      <c r="I660" s="1">
        <v>11140</v>
      </c>
      <c r="J660" s="3">
        <v>128110</v>
      </c>
      <c r="K660" s="3">
        <v>133680</v>
      </c>
      <c r="L660" s="3">
        <v>-5570</v>
      </c>
      <c r="M660" s="4">
        <v>41699</v>
      </c>
      <c r="N660" s="5">
        <v>3</v>
      </c>
      <c r="O660" s="1" t="s">
        <v>33</v>
      </c>
      <c r="P660" s="5">
        <v>2014</v>
      </c>
    </row>
    <row r="661" spans="1:16" x14ac:dyDescent="0.3">
      <c r="A661" s="1" t="s">
        <v>47</v>
      </c>
      <c r="B661" s="1" t="s">
        <v>31</v>
      </c>
      <c r="C661" s="1" t="s">
        <v>21</v>
      </c>
      <c r="D661" s="1" t="s">
        <v>40</v>
      </c>
      <c r="E661" s="1">
        <v>2460</v>
      </c>
      <c r="F661" s="2">
        <v>10</v>
      </c>
      <c r="G661" s="3">
        <v>300</v>
      </c>
      <c r="H661" s="3">
        <v>738000</v>
      </c>
      <c r="I661" s="1">
        <v>59040</v>
      </c>
      <c r="J661" s="3">
        <v>678960</v>
      </c>
      <c r="K661" s="3">
        <v>615000</v>
      </c>
      <c r="L661" s="3">
        <v>63960</v>
      </c>
      <c r="M661" s="4">
        <v>41791</v>
      </c>
      <c r="N661" s="5">
        <v>6</v>
      </c>
      <c r="O661" s="1" t="s">
        <v>22</v>
      </c>
      <c r="P661" s="5">
        <v>2014</v>
      </c>
    </row>
    <row r="662" spans="1:16" x14ac:dyDescent="0.3">
      <c r="A662" s="1" t="s">
        <v>47</v>
      </c>
      <c r="B662" s="1" t="s">
        <v>31</v>
      </c>
      <c r="C662" s="1" t="s">
        <v>21</v>
      </c>
      <c r="D662" s="1" t="s">
        <v>40</v>
      </c>
      <c r="E662" s="1">
        <v>2565</v>
      </c>
      <c r="F662" s="2">
        <v>10</v>
      </c>
      <c r="G662" s="3">
        <v>300</v>
      </c>
      <c r="H662" s="3">
        <v>769500</v>
      </c>
      <c r="I662" s="1">
        <v>69255</v>
      </c>
      <c r="J662" s="3">
        <v>700245</v>
      </c>
      <c r="K662" s="3">
        <v>641250</v>
      </c>
      <c r="L662" s="3">
        <v>58995</v>
      </c>
      <c r="M662" s="4">
        <v>41640</v>
      </c>
      <c r="N662" s="5">
        <v>1</v>
      </c>
      <c r="O662" s="1" t="s">
        <v>41</v>
      </c>
      <c r="P662" s="5">
        <v>2014</v>
      </c>
    </row>
    <row r="663" spans="1:16" x14ac:dyDescent="0.3">
      <c r="A663" s="1" t="s">
        <v>44</v>
      </c>
      <c r="B663" s="1" t="s">
        <v>36</v>
      </c>
      <c r="C663" s="1" t="s">
        <v>21</v>
      </c>
      <c r="D663" s="1" t="s">
        <v>40</v>
      </c>
      <c r="E663" s="1">
        <v>3675</v>
      </c>
      <c r="F663" s="2">
        <v>10</v>
      </c>
      <c r="G663" s="3">
        <v>15</v>
      </c>
      <c r="H663" s="3">
        <v>55125</v>
      </c>
      <c r="I663" s="1">
        <v>4961.25</v>
      </c>
      <c r="J663" s="3">
        <v>50163.75</v>
      </c>
      <c r="K663" s="3">
        <v>36750</v>
      </c>
      <c r="L663" s="3">
        <v>13413.75</v>
      </c>
      <c r="M663" s="4">
        <v>41730</v>
      </c>
      <c r="N663" s="5">
        <v>4</v>
      </c>
      <c r="O663" s="1" t="s">
        <v>35</v>
      </c>
      <c r="P663" s="5">
        <v>2014</v>
      </c>
    </row>
    <row r="664" spans="1:16" x14ac:dyDescent="0.3">
      <c r="A664" s="1" t="s">
        <v>47</v>
      </c>
      <c r="B664" s="1" t="s">
        <v>23</v>
      </c>
      <c r="C664" s="1" t="s">
        <v>21</v>
      </c>
      <c r="D664" s="1" t="s">
        <v>40</v>
      </c>
      <c r="E664" s="1">
        <v>1094</v>
      </c>
      <c r="F664" s="2">
        <v>10</v>
      </c>
      <c r="G664" s="3">
        <v>300</v>
      </c>
      <c r="H664" s="3">
        <v>328200</v>
      </c>
      <c r="I664" s="1">
        <v>29538</v>
      </c>
      <c r="J664" s="3">
        <v>298662</v>
      </c>
      <c r="K664" s="3">
        <v>273500</v>
      </c>
      <c r="L664" s="3">
        <v>25162</v>
      </c>
      <c r="M664" s="4">
        <v>41791</v>
      </c>
      <c r="N664" s="5">
        <v>6</v>
      </c>
      <c r="O664" s="1" t="s">
        <v>22</v>
      </c>
      <c r="P664" s="5">
        <v>2014</v>
      </c>
    </row>
    <row r="665" spans="1:16" x14ac:dyDescent="0.3">
      <c r="A665" s="1" t="s">
        <v>44</v>
      </c>
      <c r="B665" s="1" t="s">
        <v>26</v>
      </c>
      <c r="C665" s="1" t="s">
        <v>21</v>
      </c>
      <c r="D665" s="1" t="s">
        <v>40</v>
      </c>
      <c r="E665" s="1">
        <v>1227</v>
      </c>
      <c r="F665" s="2">
        <v>10</v>
      </c>
      <c r="G665" s="3">
        <v>15</v>
      </c>
      <c r="H665" s="3">
        <v>18405</v>
      </c>
      <c r="I665" s="1">
        <v>1656.45</v>
      </c>
      <c r="J665" s="3">
        <v>16748.55</v>
      </c>
      <c r="K665" s="3">
        <v>12270</v>
      </c>
      <c r="L665" s="3">
        <v>4478.55</v>
      </c>
      <c r="M665" s="4">
        <v>41913</v>
      </c>
      <c r="N665" s="5">
        <v>10</v>
      </c>
      <c r="O665" s="1" t="s">
        <v>34</v>
      </c>
      <c r="P665" s="5">
        <v>2014</v>
      </c>
    </row>
    <row r="666" spans="1:16" x14ac:dyDescent="0.3">
      <c r="A666" s="1" t="s">
        <v>45</v>
      </c>
      <c r="B666" s="1" t="s">
        <v>31</v>
      </c>
      <c r="C666" s="1" t="s">
        <v>21</v>
      </c>
      <c r="D666" s="1" t="s">
        <v>40</v>
      </c>
      <c r="E666" s="1">
        <v>367</v>
      </c>
      <c r="F666" s="2">
        <v>10</v>
      </c>
      <c r="G666" s="3">
        <v>12</v>
      </c>
      <c r="H666" s="3">
        <v>4404</v>
      </c>
      <c r="I666" s="1">
        <v>396.36</v>
      </c>
      <c r="J666" s="3">
        <v>4007.64</v>
      </c>
      <c r="K666" s="3">
        <v>1101</v>
      </c>
      <c r="L666" s="3">
        <v>2906.64</v>
      </c>
      <c r="M666" s="4">
        <v>41548</v>
      </c>
      <c r="N666" s="5">
        <v>10</v>
      </c>
      <c r="O666" s="1" t="s">
        <v>34</v>
      </c>
      <c r="P666" s="5">
        <v>2013</v>
      </c>
    </row>
    <row r="667" spans="1:16" x14ac:dyDescent="0.3">
      <c r="A667" s="1" t="s">
        <v>47</v>
      </c>
      <c r="B667" s="1" t="s">
        <v>26</v>
      </c>
      <c r="C667" s="1" t="s">
        <v>21</v>
      </c>
      <c r="D667" s="1" t="s">
        <v>40</v>
      </c>
      <c r="E667" s="1">
        <v>1324</v>
      </c>
      <c r="F667" s="2">
        <v>10</v>
      </c>
      <c r="G667" s="3">
        <v>300</v>
      </c>
      <c r="H667" s="3">
        <v>397200</v>
      </c>
      <c r="I667" s="1">
        <v>35748</v>
      </c>
      <c r="J667" s="3">
        <v>361452</v>
      </c>
      <c r="K667" s="3">
        <v>331000</v>
      </c>
      <c r="L667" s="3">
        <v>30452</v>
      </c>
      <c r="M667" s="4">
        <v>41944</v>
      </c>
      <c r="N667" s="5">
        <v>11</v>
      </c>
      <c r="O667" s="1" t="s">
        <v>24</v>
      </c>
      <c r="P667" s="5">
        <v>2014</v>
      </c>
    </row>
    <row r="668" spans="1:16" x14ac:dyDescent="0.3">
      <c r="A668" s="1" t="s">
        <v>45</v>
      </c>
      <c r="B668" s="1" t="s">
        <v>17</v>
      </c>
      <c r="C668" s="1" t="s">
        <v>21</v>
      </c>
      <c r="D668" s="1" t="s">
        <v>40</v>
      </c>
      <c r="E668" s="1">
        <v>1775</v>
      </c>
      <c r="F668" s="2">
        <v>10</v>
      </c>
      <c r="G668" s="3">
        <v>12</v>
      </c>
      <c r="H668" s="3">
        <v>21300</v>
      </c>
      <c r="I668" s="1">
        <v>1917</v>
      </c>
      <c r="J668" s="3">
        <v>19383</v>
      </c>
      <c r="K668" s="3">
        <v>5325</v>
      </c>
      <c r="L668" s="3">
        <v>14058</v>
      </c>
      <c r="M668" s="4">
        <v>41579</v>
      </c>
      <c r="N668" s="5">
        <v>11</v>
      </c>
      <c r="O668" s="1" t="s">
        <v>24</v>
      </c>
      <c r="P668" s="5">
        <v>2013</v>
      </c>
    </row>
    <row r="669" spans="1:16" x14ac:dyDescent="0.3">
      <c r="A669" s="1" t="s">
        <v>46</v>
      </c>
      <c r="B669" s="1" t="s">
        <v>36</v>
      </c>
      <c r="C669" s="1" t="s">
        <v>21</v>
      </c>
      <c r="D669" s="1" t="s">
        <v>40</v>
      </c>
      <c r="E669" s="1">
        <v>2797</v>
      </c>
      <c r="F669" s="2">
        <v>10</v>
      </c>
      <c r="G669" s="3">
        <v>125</v>
      </c>
      <c r="H669" s="3">
        <v>349625</v>
      </c>
      <c r="I669" s="1">
        <v>31466.25</v>
      </c>
      <c r="J669" s="3">
        <v>318158.75</v>
      </c>
      <c r="K669" s="3">
        <v>335640</v>
      </c>
      <c r="L669" s="3">
        <v>-17481.25</v>
      </c>
      <c r="M669" s="4">
        <v>41974</v>
      </c>
      <c r="N669" s="5">
        <v>12</v>
      </c>
      <c r="O669" s="1" t="s">
        <v>20</v>
      </c>
      <c r="P669" s="5">
        <v>2014</v>
      </c>
    </row>
    <row r="670" spans="1:16" x14ac:dyDescent="0.3">
      <c r="A670" s="1" t="s">
        <v>45</v>
      </c>
      <c r="B670" s="1" t="s">
        <v>36</v>
      </c>
      <c r="C670" s="1" t="s">
        <v>21</v>
      </c>
      <c r="D670" s="1" t="s">
        <v>43</v>
      </c>
      <c r="E670" s="1">
        <v>386</v>
      </c>
      <c r="F670" s="2">
        <v>10</v>
      </c>
      <c r="G670" s="3">
        <v>12</v>
      </c>
      <c r="H670" s="3">
        <v>4632</v>
      </c>
      <c r="I670" s="1">
        <v>463.2</v>
      </c>
      <c r="J670" s="3">
        <v>4168.8</v>
      </c>
      <c r="K670" s="3">
        <v>1158</v>
      </c>
      <c r="L670" s="3">
        <v>3010.8</v>
      </c>
      <c r="M670" s="4">
        <v>41548</v>
      </c>
      <c r="N670" s="5">
        <v>10</v>
      </c>
      <c r="O670" s="1" t="s">
        <v>34</v>
      </c>
      <c r="P670" s="5">
        <v>2013</v>
      </c>
    </row>
    <row r="671" spans="1:16" x14ac:dyDescent="0.3">
      <c r="A671" s="1" t="s">
        <v>47</v>
      </c>
      <c r="B671" s="1" t="s">
        <v>31</v>
      </c>
      <c r="C671" s="1" t="s">
        <v>21</v>
      </c>
      <c r="D671" s="1" t="s">
        <v>43</v>
      </c>
      <c r="E671" s="1">
        <v>591</v>
      </c>
      <c r="F671" s="2">
        <v>10</v>
      </c>
      <c r="G671" s="3">
        <v>300</v>
      </c>
      <c r="H671" s="3">
        <v>177300</v>
      </c>
      <c r="I671" s="1">
        <v>17730</v>
      </c>
      <c r="J671" s="3">
        <v>159570</v>
      </c>
      <c r="K671" s="3">
        <v>147750</v>
      </c>
      <c r="L671" s="3">
        <v>11820</v>
      </c>
      <c r="M671" s="4">
        <v>41760</v>
      </c>
      <c r="N671" s="5">
        <v>5</v>
      </c>
      <c r="O671" s="1" t="s">
        <v>42</v>
      </c>
      <c r="P671" s="5">
        <v>2014</v>
      </c>
    </row>
    <row r="672" spans="1:16" x14ac:dyDescent="0.3">
      <c r="A672" s="1" t="s">
        <v>44</v>
      </c>
      <c r="B672" s="1" t="s">
        <v>26</v>
      </c>
      <c r="C672" s="1" t="s">
        <v>21</v>
      </c>
      <c r="D672" s="1" t="s">
        <v>43</v>
      </c>
      <c r="E672" s="1">
        <v>2167</v>
      </c>
      <c r="F672" s="2">
        <v>10</v>
      </c>
      <c r="G672" s="3">
        <v>15</v>
      </c>
      <c r="H672" s="3">
        <v>32505</v>
      </c>
      <c r="I672" s="1">
        <v>3250.5</v>
      </c>
      <c r="J672" s="3">
        <v>29254.5</v>
      </c>
      <c r="K672" s="3">
        <v>21670</v>
      </c>
      <c r="L672" s="3">
        <v>7584.5</v>
      </c>
      <c r="M672" s="4">
        <v>41548</v>
      </c>
      <c r="N672" s="5">
        <v>10</v>
      </c>
      <c r="O672" s="1" t="s">
        <v>34</v>
      </c>
      <c r="P672" s="5">
        <v>2013</v>
      </c>
    </row>
    <row r="673" spans="1:16" x14ac:dyDescent="0.3">
      <c r="A673" s="1" t="s">
        <v>45</v>
      </c>
      <c r="B673" s="1" t="s">
        <v>26</v>
      </c>
      <c r="C673" s="1" t="s">
        <v>21</v>
      </c>
      <c r="D673" s="1" t="s">
        <v>43</v>
      </c>
      <c r="E673" s="1">
        <v>1198</v>
      </c>
      <c r="F673" s="2">
        <v>10</v>
      </c>
      <c r="G673" s="3">
        <v>12</v>
      </c>
      <c r="H673" s="3">
        <v>14376</v>
      </c>
      <c r="I673" s="1">
        <v>1581.36</v>
      </c>
      <c r="J673" s="3">
        <v>12794.64</v>
      </c>
      <c r="K673" s="3">
        <v>3594</v>
      </c>
      <c r="L673" s="3">
        <v>9200.64</v>
      </c>
      <c r="M673" s="4">
        <v>41548</v>
      </c>
      <c r="N673" s="5">
        <v>10</v>
      </c>
      <c r="O673" s="1" t="s">
        <v>34</v>
      </c>
      <c r="P673" s="5">
        <v>2013</v>
      </c>
    </row>
    <row r="674" spans="1:16" x14ac:dyDescent="0.3">
      <c r="A674" s="1" t="s">
        <v>47</v>
      </c>
      <c r="B674" s="1" t="s">
        <v>23</v>
      </c>
      <c r="C674" s="1" t="s">
        <v>21</v>
      </c>
      <c r="D674" s="1" t="s">
        <v>43</v>
      </c>
      <c r="E674" s="1">
        <v>873</v>
      </c>
      <c r="F674" s="2">
        <v>10</v>
      </c>
      <c r="G674" s="3">
        <v>300</v>
      </c>
      <c r="H674" s="3">
        <v>261900</v>
      </c>
      <c r="I674" s="1">
        <v>28809</v>
      </c>
      <c r="J674" s="3">
        <v>233091</v>
      </c>
      <c r="K674" s="3">
        <v>218250</v>
      </c>
      <c r="L674" s="3">
        <v>14841</v>
      </c>
      <c r="M674" s="4">
        <v>41640</v>
      </c>
      <c r="N674" s="5">
        <v>1</v>
      </c>
      <c r="O674" s="1" t="s">
        <v>41</v>
      </c>
      <c r="P674" s="5">
        <v>2014</v>
      </c>
    </row>
    <row r="675" spans="1:16" x14ac:dyDescent="0.3">
      <c r="A675" s="1" t="s">
        <v>45</v>
      </c>
      <c r="B675" s="1" t="s">
        <v>23</v>
      </c>
      <c r="C675" s="1" t="s">
        <v>21</v>
      </c>
      <c r="D675" s="1" t="s">
        <v>43</v>
      </c>
      <c r="E675" s="1">
        <v>4026</v>
      </c>
      <c r="F675" s="2">
        <v>10</v>
      </c>
      <c r="G675" s="3">
        <v>12</v>
      </c>
      <c r="H675" s="3">
        <v>48312</v>
      </c>
      <c r="I675" s="1">
        <v>5314.32</v>
      </c>
      <c r="J675" s="3">
        <v>42997.68</v>
      </c>
      <c r="K675" s="3">
        <v>12078</v>
      </c>
      <c r="L675" s="3">
        <v>30919.68</v>
      </c>
      <c r="M675" s="4">
        <v>41821</v>
      </c>
      <c r="N675" s="5">
        <v>7</v>
      </c>
      <c r="O675" s="1" t="s">
        <v>39</v>
      </c>
      <c r="P675" s="5">
        <v>2014</v>
      </c>
    </row>
    <row r="676" spans="1:16" x14ac:dyDescent="0.3">
      <c r="A676" s="1" t="s">
        <v>45</v>
      </c>
      <c r="B676" s="1" t="s">
        <v>26</v>
      </c>
      <c r="C676" s="1" t="s">
        <v>21</v>
      </c>
      <c r="D676" s="1" t="s">
        <v>43</v>
      </c>
      <c r="E676" s="1">
        <v>2425.5</v>
      </c>
      <c r="F676" s="2">
        <v>10</v>
      </c>
      <c r="G676" s="3">
        <v>12</v>
      </c>
      <c r="H676" s="3">
        <v>29106</v>
      </c>
      <c r="I676" s="1">
        <v>3201.66</v>
      </c>
      <c r="J676" s="3">
        <v>25904.34</v>
      </c>
      <c r="K676" s="3">
        <v>7276.5</v>
      </c>
      <c r="L676" s="3">
        <v>18627.84</v>
      </c>
      <c r="M676" s="4">
        <v>41821</v>
      </c>
      <c r="N676" s="5">
        <v>7</v>
      </c>
      <c r="O676" s="1" t="s">
        <v>39</v>
      </c>
      <c r="P676" s="5">
        <v>2014</v>
      </c>
    </row>
    <row r="677" spans="1:16" x14ac:dyDescent="0.3">
      <c r="A677" s="1" t="s">
        <v>44</v>
      </c>
      <c r="B677" s="1" t="s">
        <v>31</v>
      </c>
      <c r="C677" s="1" t="s">
        <v>21</v>
      </c>
      <c r="D677" s="1" t="s">
        <v>43</v>
      </c>
      <c r="E677" s="1">
        <v>1984</v>
      </c>
      <c r="F677" s="2">
        <v>10</v>
      </c>
      <c r="G677" s="3">
        <v>15</v>
      </c>
      <c r="H677" s="3">
        <v>29760</v>
      </c>
      <c r="I677" s="1">
        <v>3273.6</v>
      </c>
      <c r="J677" s="3">
        <v>26486.400000000001</v>
      </c>
      <c r="K677" s="3">
        <v>19840</v>
      </c>
      <c r="L677" s="3">
        <v>6646.4</v>
      </c>
      <c r="M677" s="4">
        <v>41852</v>
      </c>
      <c r="N677" s="5">
        <v>8</v>
      </c>
      <c r="O677" s="1" t="s">
        <v>38</v>
      </c>
      <c r="P677" s="5">
        <v>2014</v>
      </c>
    </row>
    <row r="678" spans="1:16" x14ac:dyDescent="0.3">
      <c r="A678" s="1" t="s">
        <v>46</v>
      </c>
      <c r="B678" s="1" t="s">
        <v>26</v>
      </c>
      <c r="C678" s="1" t="s">
        <v>21</v>
      </c>
      <c r="D678" s="1" t="s">
        <v>43</v>
      </c>
      <c r="E678" s="1">
        <v>2441</v>
      </c>
      <c r="F678" s="2">
        <v>10</v>
      </c>
      <c r="G678" s="3">
        <v>125</v>
      </c>
      <c r="H678" s="3">
        <v>305125</v>
      </c>
      <c r="I678" s="1">
        <v>33563.75</v>
      </c>
      <c r="J678" s="3">
        <v>271561.25</v>
      </c>
      <c r="K678" s="3">
        <v>292920</v>
      </c>
      <c r="L678" s="3">
        <v>-21358.75</v>
      </c>
      <c r="M678" s="4">
        <v>41913</v>
      </c>
      <c r="N678" s="5">
        <v>10</v>
      </c>
      <c r="O678" s="1" t="s">
        <v>34</v>
      </c>
      <c r="P678" s="5">
        <v>2014</v>
      </c>
    </row>
    <row r="679" spans="1:16" x14ac:dyDescent="0.3">
      <c r="A679" s="1" t="s">
        <v>47</v>
      </c>
      <c r="B679" s="1" t="s">
        <v>23</v>
      </c>
      <c r="C679" s="1" t="s">
        <v>21</v>
      </c>
      <c r="D679" s="1" t="s">
        <v>43</v>
      </c>
      <c r="E679" s="1">
        <v>1366</v>
      </c>
      <c r="F679" s="2">
        <v>10</v>
      </c>
      <c r="G679" s="3">
        <v>300</v>
      </c>
      <c r="H679" s="3">
        <v>409800</v>
      </c>
      <c r="I679" s="1">
        <v>45078</v>
      </c>
      <c r="J679" s="3">
        <v>364722</v>
      </c>
      <c r="K679" s="3">
        <v>341500</v>
      </c>
      <c r="L679" s="3">
        <v>23222</v>
      </c>
      <c r="M679" s="4">
        <v>41944</v>
      </c>
      <c r="N679" s="5">
        <v>11</v>
      </c>
      <c r="O679" s="1" t="s">
        <v>24</v>
      </c>
      <c r="P679" s="5">
        <v>2014</v>
      </c>
    </row>
    <row r="680" spans="1:16" x14ac:dyDescent="0.3">
      <c r="A680" s="1" t="s">
        <v>47</v>
      </c>
      <c r="B680" s="1" t="s">
        <v>36</v>
      </c>
      <c r="C680" s="1" t="s">
        <v>21</v>
      </c>
      <c r="D680" s="1" t="s">
        <v>43</v>
      </c>
      <c r="E680" s="1">
        <v>3495</v>
      </c>
      <c r="F680" s="2">
        <v>10</v>
      </c>
      <c r="G680" s="3">
        <v>300</v>
      </c>
      <c r="H680" s="3">
        <v>1048500</v>
      </c>
      <c r="I680" s="1">
        <v>125820</v>
      </c>
      <c r="J680" s="3">
        <v>922680</v>
      </c>
      <c r="K680" s="3">
        <v>873750</v>
      </c>
      <c r="L680" s="3">
        <v>48930</v>
      </c>
      <c r="M680" s="4">
        <v>41640</v>
      </c>
      <c r="N680" s="5">
        <v>1</v>
      </c>
      <c r="O680" s="1" t="s">
        <v>41</v>
      </c>
      <c r="P680" s="5">
        <v>2014</v>
      </c>
    </row>
    <row r="681" spans="1:16" x14ac:dyDescent="0.3">
      <c r="A681" s="1" t="s">
        <v>46</v>
      </c>
      <c r="B681" s="1" t="s">
        <v>31</v>
      </c>
      <c r="C681" s="1" t="s">
        <v>21</v>
      </c>
      <c r="D681" s="1" t="s">
        <v>43</v>
      </c>
      <c r="E681" s="1">
        <v>2156</v>
      </c>
      <c r="F681" s="2">
        <v>10</v>
      </c>
      <c r="G681" s="3">
        <v>125</v>
      </c>
      <c r="H681" s="3">
        <v>269500</v>
      </c>
      <c r="I681" s="1">
        <v>32340</v>
      </c>
      <c r="J681" s="3">
        <v>237160</v>
      </c>
      <c r="K681" s="3">
        <v>258720</v>
      </c>
      <c r="L681" s="3">
        <v>-21560</v>
      </c>
      <c r="M681" s="4">
        <v>41913</v>
      </c>
      <c r="N681" s="5">
        <v>10</v>
      </c>
      <c r="O681" s="1" t="s">
        <v>34</v>
      </c>
      <c r="P681" s="5">
        <v>2014</v>
      </c>
    </row>
    <row r="682" spans="1:16" x14ac:dyDescent="0.3">
      <c r="A682" s="1" t="s">
        <v>47</v>
      </c>
      <c r="B682" s="1" t="s">
        <v>17</v>
      </c>
      <c r="C682" s="1" t="s">
        <v>21</v>
      </c>
      <c r="D682" s="1" t="s">
        <v>43</v>
      </c>
      <c r="E682" s="1">
        <v>1359</v>
      </c>
      <c r="F682" s="2">
        <v>10</v>
      </c>
      <c r="G682" s="3">
        <v>300</v>
      </c>
      <c r="H682" s="3">
        <v>407700</v>
      </c>
      <c r="I682" s="1">
        <v>48924</v>
      </c>
      <c r="J682" s="3">
        <v>358776</v>
      </c>
      <c r="K682" s="3">
        <v>339750</v>
      </c>
      <c r="L682" s="3">
        <v>19026</v>
      </c>
      <c r="M682" s="4">
        <v>41944</v>
      </c>
      <c r="N682" s="5">
        <v>11</v>
      </c>
      <c r="O682" s="1" t="s">
        <v>24</v>
      </c>
      <c r="P682" s="5">
        <v>2014</v>
      </c>
    </row>
    <row r="683" spans="1:16" x14ac:dyDescent="0.3">
      <c r="A683" s="1" t="s">
        <v>47</v>
      </c>
      <c r="B683" s="1" t="s">
        <v>31</v>
      </c>
      <c r="C683" s="1" t="s">
        <v>21</v>
      </c>
      <c r="D683" s="1" t="s">
        <v>43</v>
      </c>
      <c r="E683" s="1">
        <v>2150</v>
      </c>
      <c r="F683" s="2">
        <v>10</v>
      </c>
      <c r="G683" s="3">
        <v>300</v>
      </c>
      <c r="H683" s="3">
        <v>645000</v>
      </c>
      <c r="I683" s="1">
        <v>77400</v>
      </c>
      <c r="J683" s="3">
        <v>567600</v>
      </c>
      <c r="K683" s="3">
        <v>537500</v>
      </c>
      <c r="L683" s="3">
        <v>30100</v>
      </c>
      <c r="M683" s="4">
        <v>41944</v>
      </c>
      <c r="N683" s="5">
        <v>11</v>
      </c>
      <c r="O683" s="1" t="s">
        <v>24</v>
      </c>
      <c r="P683" s="5">
        <v>2014</v>
      </c>
    </row>
    <row r="684" spans="1:16" x14ac:dyDescent="0.3">
      <c r="A684" s="1" t="s">
        <v>44</v>
      </c>
      <c r="B684" s="1" t="s">
        <v>31</v>
      </c>
      <c r="C684" s="1" t="s">
        <v>21</v>
      </c>
      <c r="D684" s="1" t="s">
        <v>43</v>
      </c>
      <c r="E684" s="1">
        <v>380</v>
      </c>
      <c r="F684" s="2">
        <v>10</v>
      </c>
      <c r="G684" s="3">
        <v>15</v>
      </c>
      <c r="H684" s="3">
        <v>5700</v>
      </c>
      <c r="I684" s="1">
        <v>684</v>
      </c>
      <c r="J684" s="3">
        <v>5016</v>
      </c>
      <c r="K684" s="3">
        <v>3800</v>
      </c>
      <c r="L684" s="3">
        <v>1216</v>
      </c>
      <c r="M684" s="4">
        <v>41609</v>
      </c>
      <c r="N684" s="5">
        <v>12</v>
      </c>
      <c r="O684" s="1" t="s">
        <v>20</v>
      </c>
      <c r="P684" s="5">
        <v>2013</v>
      </c>
    </row>
    <row r="685" spans="1:16" x14ac:dyDescent="0.3">
      <c r="A685" s="1" t="s">
        <v>47</v>
      </c>
      <c r="B685" s="1" t="s">
        <v>17</v>
      </c>
      <c r="C685" s="1" t="s">
        <v>21</v>
      </c>
      <c r="D685" s="1" t="s">
        <v>43</v>
      </c>
      <c r="E685" s="1">
        <v>807</v>
      </c>
      <c r="F685" s="2">
        <v>10</v>
      </c>
      <c r="G685" s="3">
        <v>300</v>
      </c>
      <c r="H685" s="3">
        <v>242100</v>
      </c>
      <c r="I685" s="1">
        <v>31473</v>
      </c>
      <c r="J685" s="3">
        <v>210627</v>
      </c>
      <c r="K685" s="3">
        <v>201750</v>
      </c>
      <c r="L685" s="3">
        <v>8877</v>
      </c>
      <c r="M685" s="4">
        <v>41640</v>
      </c>
      <c r="N685" s="5">
        <v>1</v>
      </c>
      <c r="O685" s="1" t="s">
        <v>41</v>
      </c>
      <c r="P685" s="5">
        <v>2014</v>
      </c>
    </row>
    <row r="686" spans="1:16" x14ac:dyDescent="0.3">
      <c r="A686" s="1" t="s">
        <v>46</v>
      </c>
      <c r="B686" s="1" t="s">
        <v>23</v>
      </c>
      <c r="C686" s="1" t="s">
        <v>21</v>
      </c>
      <c r="D686" s="1" t="s">
        <v>43</v>
      </c>
      <c r="E686" s="1">
        <v>1583</v>
      </c>
      <c r="F686" s="2">
        <v>10</v>
      </c>
      <c r="G686" s="3">
        <v>125</v>
      </c>
      <c r="H686" s="3">
        <v>197875</v>
      </c>
      <c r="I686" s="1">
        <v>25723.75</v>
      </c>
      <c r="J686" s="3">
        <v>172151.25</v>
      </c>
      <c r="K686" s="3">
        <v>189960</v>
      </c>
      <c r="L686" s="3">
        <v>-17808.75</v>
      </c>
      <c r="M686" s="4">
        <v>41791</v>
      </c>
      <c r="N686" s="5">
        <v>6</v>
      </c>
      <c r="O686" s="1" t="s">
        <v>22</v>
      </c>
      <c r="P686" s="5">
        <v>2014</v>
      </c>
    </row>
    <row r="687" spans="1:16" x14ac:dyDescent="0.3">
      <c r="A687" s="1" t="s">
        <v>45</v>
      </c>
      <c r="B687" s="1" t="s">
        <v>31</v>
      </c>
      <c r="C687" s="1" t="s">
        <v>21</v>
      </c>
      <c r="D687" s="1" t="s">
        <v>43</v>
      </c>
      <c r="E687" s="1">
        <v>571</v>
      </c>
      <c r="F687" s="2">
        <v>10</v>
      </c>
      <c r="G687" s="3">
        <v>12</v>
      </c>
      <c r="H687" s="3">
        <v>6852</v>
      </c>
      <c r="I687" s="1">
        <v>890.76</v>
      </c>
      <c r="J687" s="3">
        <v>5961.24</v>
      </c>
      <c r="K687" s="3">
        <v>1713</v>
      </c>
      <c r="L687" s="3">
        <v>4248.24</v>
      </c>
      <c r="M687" s="4">
        <v>41821</v>
      </c>
      <c r="N687" s="5">
        <v>7</v>
      </c>
      <c r="O687" s="1" t="s">
        <v>39</v>
      </c>
      <c r="P687" s="5">
        <v>2014</v>
      </c>
    </row>
    <row r="688" spans="1:16" x14ac:dyDescent="0.3">
      <c r="A688" s="1" t="s">
        <v>44</v>
      </c>
      <c r="B688" s="1" t="s">
        <v>23</v>
      </c>
      <c r="C688" s="1" t="s">
        <v>21</v>
      </c>
      <c r="D688" s="1" t="s">
        <v>43</v>
      </c>
      <c r="E688" s="1">
        <v>1565</v>
      </c>
      <c r="F688" s="2">
        <v>10</v>
      </c>
      <c r="G688" s="3">
        <v>15</v>
      </c>
      <c r="H688" s="3">
        <v>23475</v>
      </c>
      <c r="I688" s="1">
        <v>3051.75</v>
      </c>
      <c r="J688" s="3">
        <v>20423.25</v>
      </c>
      <c r="K688" s="3">
        <v>15650</v>
      </c>
      <c r="L688" s="3">
        <v>4773.25</v>
      </c>
      <c r="M688" s="4">
        <v>41913</v>
      </c>
      <c r="N688" s="5">
        <v>10</v>
      </c>
      <c r="O688" s="1" t="s">
        <v>34</v>
      </c>
      <c r="P688" s="5">
        <v>2014</v>
      </c>
    </row>
    <row r="689" spans="1:16" x14ac:dyDescent="0.3">
      <c r="A689" s="1" t="s">
        <v>45</v>
      </c>
      <c r="B689" s="1" t="s">
        <v>17</v>
      </c>
      <c r="C689" s="1" t="s">
        <v>21</v>
      </c>
      <c r="D689" s="1" t="s">
        <v>43</v>
      </c>
      <c r="E689" s="1">
        <v>1013</v>
      </c>
      <c r="F689" s="2">
        <v>10</v>
      </c>
      <c r="G689" s="3">
        <v>12</v>
      </c>
      <c r="H689" s="3">
        <v>12156</v>
      </c>
      <c r="I689" s="1">
        <v>1580.28</v>
      </c>
      <c r="J689" s="3">
        <v>10575.72</v>
      </c>
      <c r="K689" s="3">
        <v>3039</v>
      </c>
      <c r="L689" s="3">
        <v>7536.72</v>
      </c>
      <c r="M689" s="4">
        <v>41974</v>
      </c>
      <c r="N689" s="5">
        <v>12</v>
      </c>
      <c r="O689" s="1" t="s">
        <v>20</v>
      </c>
      <c r="P689" s="5">
        <v>2014</v>
      </c>
    </row>
    <row r="690" spans="1:16" x14ac:dyDescent="0.3">
      <c r="A690" s="1" t="s">
        <v>44</v>
      </c>
      <c r="B690" s="1" t="s">
        <v>17</v>
      </c>
      <c r="C690" s="1" t="s">
        <v>21</v>
      </c>
      <c r="D690" s="1" t="s">
        <v>43</v>
      </c>
      <c r="E690" s="1">
        <v>278</v>
      </c>
      <c r="F690" s="2">
        <v>10</v>
      </c>
      <c r="G690" s="3">
        <v>15</v>
      </c>
      <c r="H690" s="3">
        <v>4170</v>
      </c>
      <c r="I690" s="1">
        <v>583.79999999999995</v>
      </c>
      <c r="J690" s="3">
        <v>3586.2</v>
      </c>
      <c r="K690" s="3">
        <v>2780</v>
      </c>
      <c r="L690" s="3">
        <v>806.2</v>
      </c>
      <c r="M690" s="4">
        <v>41671</v>
      </c>
      <c r="N690" s="5">
        <v>2</v>
      </c>
      <c r="O690" s="1" t="s">
        <v>30</v>
      </c>
      <c r="P690" s="5">
        <v>2014</v>
      </c>
    </row>
    <row r="691" spans="1:16" x14ac:dyDescent="0.3">
      <c r="A691" s="1" t="s">
        <v>44</v>
      </c>
      <c r="B691" s="1" t="s">
        <v>36</v>
      </c>
      <c r="C691" s="1" t="s">
        <v>21</v>
      </c>
      <c r="D691" s="1" t="s">
        <v>43</v>
      </c>
      <c r="E691" s="1">
        <v>1767</v>
      </c>
      <c r="F691" s="2">
        <v>10</v>
      </c>
      <c r="G691" s="3">
        <v>15</v>
      </c>
      <c r="H691" s="3">
        <v>26505</v>
      </c>
      <c r="I691" s="1">
        <v>3710.7</v>
      </c>
      <c r="J691" s="3">
        <v>22794.3</v>
      </c>
      <c r="K691" s="3">
        <v>17670</v>
      </c>
      <c r="L691" s="3">
        <v>5124.3</v>
      </c>
      <c r="M691" s="4">
        <v>41883</v>
      </c>
      <c r="N691" s="5">
        <v>9</v>
      </c>
      <c r="O691" s="1" t="s">
        <v>28</v>
      </c>
      <c r="P691" s="5">
        <v>2014</v>
      </c>
    </row>
    <row r="692" spans="1:16" x14ac:dyDescent="0.3">
      <c r="A692" s="1" t="s">
        <v>45</v>
      </c>
      <c r="B692" s="1" t="s">
        <v>26</v>
      </c>
      <c r="C692" s="1" t="s">
        <v>21</v>
      </c>
      <c r="D692" s="1" t="s">
        <v>43</v>
      </c>
      <c r="E692" s="1">
        <v>1393</v>
      </c>
      <c r="F692" s="2">
        <v>10</v>
      </c>
      <c r="G692" s="3">
        <v>12</v>
      </c>
      <c r="H692" s="3">
        <v>16716</v>
      </c>
      <c r="I692" s="1">
        <v>2340.2399999999998</v>
      </c>
      <c r="J692" s="3">
        <v>14375.76</v>
      </c>
      <c r="K692" s="3">
        <v>4179</v>
      </c>
      <c r="L692" s="3">
        <v>10196.76</v>
      </c>
      <c r="M692" s="4">
        <v>41913</v>
      </c>
      <c r="N692" s="5">
        <v>10</v>
      </c>
      <c r="O692" s="1" t="s">
        <v>34</v>
      </c>
      <c r="P692" s="5">
        <v>2014</v>
      </c>
    </row>
    <row r="693" spans="1:16" x14ac:dyDescent="0.3">
      <c r="A693" s="1" t="s">
        <v>44</v>
      </c>
      <c r="B693" s="1" t="s">
        <v>23</v>
      </c>
      <c r="C693" s="1" t="s">
        <v>21</v>
      </c>
      <c r="D693" s="1" t="s">
        <v>43</v>
      </c>
      <c r="E693" s="1">
        <v>2470</v>
      </c>
      <c r="F693" s="2">
        <v>10</v>
      </c>
      <c r="G693" s="3">
        <v>15</v>
      </c>
      <c r="H693" s="3">
        <v>37050</v>
      </c>
      <c r="I693" s="1">
        <v>5187</v>
      </c>
      <c r="J693" s="3">
        <v>31863</v>
      </c>
      <c r="K693" s="3">
        <v>24700</v>
      </c>
      <c r="L693" s="3">
        <v>7163</v>
      </c>
      <c r="M693" s="4">
        <v>41518</v>
      </c>
      <c r="N693" s="5">
        <v>9</v>
      </c>
      <c r="O693" s="1" t="s">
        <v>28</v>
      </c>
      <c r="P693" s="5">
        <v>2013</v>
      </c>
    </row>
    <row r="694" spans="1:16" x14ac:dyDescent="0.3">
      <c r="A694" s="1" t="s">
        <v>44</v>
      </c>
      <c r="B694" s="1" t="s">
        <v>23</v>
      </c>
      <c r="C694" s="1" t="s">
        <v>21</v>
      </c>
      <c r="D694" s="1" t="s">
        <v>43</v>
      </c>
      <c r="E694" s="1">
        <v>1743</v>
      </c>
      <c r="F694" s="2">
        <v>10</v>
      </c>
      <c r="G694" s="3">
        <v>15</v>
      </c>
      <c r="H694" s="3">
        <v>26145</v>
      </c>
      <c r="I694" s="1">
        <v>3660.3</v>
      </c>
      <c r="J694" s="3">
        <v>22484.7</v>
      </c>
      <c r="K694" s="3">
        <v>17430</v>
      </c>
      <c r="L694" s="3">
        <v>5054.7</v>
      </c>
      <c r="M694" s="4">
        <v>41548</v>
      </c>
      <c r="N694" s="5">
        <v>10</v>
      </c>
      <c r="O694" s="1" t="s">
        <v>34</v>
      </c>
      <c r="P694" s="5">
        <v>2013</v>
      </c>
    </row>
    <row r="695" spans="1:16" x14ac:dyDescent="0.3">
      <c r="A695" s="1" t="s">
        <v>45</v>
      </c>
      <c r="B695" s="1" t="s">
        <v>36</v>
      </c>
      <c r="C695" s="1" t="s">
        <v>21</v>
      </c>
      <c r="D695" s="1" t="s">
        <v>43</v>
      </c>
      <c r="E695" s="1">
        <v>2914</v>
      </c>
      <c r="F695" s="2">
        <v>10</v>
      </c>
      <c r="G695" s="3">
        <v>12</v>
      </c>
      <c r="H695" s="3">
        <v>34968</v>
      </c>
      <c r="I695" s="1">
        <v>4895.5200000000004</v>
      </c>
      <c r="J695" s="3">
        <v>30072.48</v>
      </c>
      <c r="K695" s="3">
        <v>8742</v>
      </c>
      <c r="L695" s="3">
        <v>21330.48</v>
      </c>
      <c r="M695" s="4">
        <v>41913</v>
      </c>
      <c r="N695" s="5">
        <v>10</v>
      </c>
      <c r="O695" s="1" t="s">
        <v>34</v>
      </c>
      <c r="P695" s="5">
        <v>2014</v>
      </c>
    </row>
    <row r="696" spans="1:16" x14ac:dyDescent="0.3">
      <c r="A696" s="1" t="s">
        <v>45</v>
      </c>
      <c r="B696" s="1" t="s">
        <v>23</v>
      </c>
      <c r="C696" s="1" t="s">
        <v>21</v>
      </c>
      <c r="D696" s="1" t="s">
        <v>43</v>
      </c>
      <c r="E696" s="1">
        <v>2222</v>
      </c>
      <c r="F696" s="2">
        <v>10</v>
      </c>
      <c r="G696" s="3">
        <v>12</v>
      </c>
      <c r="H696" s="3">
        <v>26664</v>
      </c>
      <c r="I696" s="1">
        <v>3732.96</v>
      </c>
      <c r="J696" s="3">
        <v>22931.040000000001</v>
      </c>
      <c r="K696" s="3">
        <v>6666</v>
      </c>
      <c r="L696" s="3">
        <v>16265.04</v>
      </c>
      <c r="M696" s="4">
        <v>41579</v>
      </c>
      <c r="N696" s="5">
        <v>11</v>
      </c>
      <c r="O696" s="1" t="s">
        <v>24</v>
      </c>
      <c r="P696" s="5">
        <v>2013</v>
      </c>
    </row>
    <row r="697" spans="1:16" x14ac:dyDescent="0.3">
      <c r="A697" s="1" t="s">
        <v>44</v>
      </c>
      <c r="B697" s="1" t="s">
        <v>23</v>
      </c>
      <c r="C697" s="1" t="s">
        <v>21</v>
      </c>
      <c r="D697" s="1" t="s">
        <v>43</v>
      </c>
      <c r="E697" s="1">
        <v>1614</v>
      </c>
      <c r="F697" s="2">
        <v>10</v>
      </c>
      <c r="G697" s="3">
        <v>15</v>
      </c>
      <c r="H697" s="3">
        <v>24210</v>
      </c>
      <c r="I697" s="1">
        <v>3631.5</v>
      </c>
      <c r="J697" s="3">
        <v>20578.5</v>
      </c>
      <c r="K697" s="3">
        <v>16140</v>
      </c>
      <c r="L697" s="3">
        <v>4438.5</v>
      </c>
      <c r="M697" s="4">
        <v>41730</v>
      </c>
      <c r="N697" s="5">
        <v>4</v>
      </c>
      <c r="O697" s="1" t="s">
        <v>35</v>
      </c>
      <c r="P697" s="5">
        <v>2014</v>
      </c>
    </row>
    <row r="698" spans="1:16" x14ac:dyDescent="0.3">
      <c r="A698" s="1" t="s">
        <v>44</v>
      </c>
      <c r="B698" s="1" t="s">
        <v>23</v>
      </c>
      <c r="C698" s="1" t="s">
        <v>21</v>
      </c>
      <c r="D698" s="1" t="s">
        <v>43</v>
      </c>
      <c r="E698" s="1">
        <v>2559</v>
      </c>
      <c r="F698" s="2">
        <v>10</v>
      </c>
      <c r="G698" s="3">
        <v>15</v>
      </c>
      <c r="H698" s="3">
        <v>38385</v>
      </c>
      <c r="I698" s="1">
        <v>5757.75</v>
      </c>
      <c r="J698" s="3">
        <v>32627.25</v>
      </c>
      <c r="K698" s="3">
        <v>25590</v>
      </c>
      <c r="L698" s="3">
        <v>7037.25</v>
      </c>
      <c r="M698" s="4">
        <v>41852</v>
      </c>
      <c r="N698" s="5">
        <v>8</v>
      </c>
      <c r="O698" s="1" t="s">
        <v>38</v>
      </c>
      <c r="P698" s="5">
        <v>2014</v>
      </c>
    </row>
    <row r="699" spans="1:16" x14ac:dyDescent="0.3">
      <c r="A699" s="1" t="s">
        <v>46</v>
      </c>
      <c r="B699" s="1" t="s">
        <v>17</v>
      </c>
      <c r="C699" s="1" t="s">
        <v>21</v>
      </c>
      <c r="D699" s="1" t="s">
        <v>43</v>
      </c>
      <c r="E699" s="1">
        <v>1085</v>
      </c>
      <c r="F699" s="2">
        <v>10</v>
      </c>
      <c r="G699" s="3">
        <v>125</v>
      </c>
      <c r="H699" s="3">
        <v>135625</v>
      </c>
      <c r="I699" s="1">
        <v>20343.75</v>
      </c>
      <c r="J699" s="3">
        <v>115281.25</v>
      </c>
      <c r="K699" s="3">
        <v>130200</v>
      </c>
      <c r="L699" s="3">
        <v>-14918.75</v>
      </c>
      <c r="M699" s="4">
        <v>41913</v>
      </c>
      <c r="N699" s="5">
        <v>10</v>
      </c>
      <c r="O699" s="1" t="s">
        <v>34</v>
      </c>
      <c r="P699" s="5">
        <v>2014</v>
      </c>
    </row>
    <row r="700" spans="1:16" x14ac:dyDescent="0.3">
      <c r="A700" s="1" t="s">
        <v>44</v>
      </c>
      <c r="B700" s="1" t="s">
        <v>17</v>
      </c>
      <c r="C700" s="1" t="s">
        <v>21</v>
      </c>
      <c r="D700" s="1" t="s">
        <v>43</v>
      </c>
      <c r="E700" s="1">
        <v>1175</v>
      </c>
      <c r="F700" s="2">
        <v>10</v>
      </c>
      <c r="G700" s="3">
        <v>15</v>
      </c>
      <c r="H700" s="3">
        <v>17625</v>
      </c>
      <c r="I700" s="1">
        <v>2643.75</v>
      </c>
      <c r="J700" s="3">
        <v>14981.25</v>
      </c>
      <c r="K700" s="3">
        <v>11750</v>
      </c>
      <c r="L700" s="3">
        <v>3231.25</v>
      </c>
      <c r="M700" s="4">
        <v>41913</v>
      </c>
      <c r="N700" s="5">
        <v>10</v>
      </c>
      <c r="O700" s="1" t="s">
        <v>34</v>
      </c>
      <c r="P700" s="5">
        <v>2014</v>
      </c>
    </row>
    <row r="701" spans="1:16" x14ac:dyDescent="0.3">
      <c r="A701" s="1" t="s">
        <v>45</v>
      </c>
      <c r="B701" s="1" t="s">
        <v>36</v>
      </c>
      <c r="C701" s="1" t="s">
        <v>21</v>
      </c>
      <c r="D701" s="1" t="s">
        <v>43</v>
      </c>
      <c r="E701" s="1">
        <v>914</v>
      </c>
      <c r="F701" s="2">
        <v>10</v>
      </c>
      <c r="G701" s="3">
        <v>12</v>
      </c>
      <c r="H701" s="3">
        <v>10968</v>
      </c>
      <c r="I701" s="1">
        <v>1645.2</v>
      </c>
      <c r="J701" s="3">
        <v>9322.7999999999993</v>
      </c>
      <c r="K701" s="3">
        <v>2742</v>
      </c>
      <c r="L701" s="3">
        <v>6580.8</v>
      </c>
      <c r="M701" s="4">
        <v>41974</v>
      </c>
      <c r="N701" s="5">
        <v>12</v>
      </c>
      <c r="O701" s="1" t="s">
        <v>20</v>
      </c>
      <c r="P701" s="5">
        <v>2014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E7F2-D8FC-4994-9C97-144078A1E254}">
  <dimension ref="A1:JD167"/>
  <sheetViews>
    <sheetView zoomScaleNormal="100" workbookViewId="0">
      <selection activeCell="L30" sqref="L30"/>
    </sheetView>
  </sheetViews>
  <sheetFormatPr defaultRowHeight="14.4" x14ac:dyDescent="0.3"/>
  <cols>
    <col min="1" max="1" width="15.77734375" bestFit="1" customWidth="1"/>
    <col min="2" max="2" width="9.77734375" bestFit="1" customWidth="1"/>
    <col min="3" max="3" width="9.88671875" bestFit="1" customWidth="1"/>
    <col min="4" max="4" width="14.21875" bestFit="1" customWidth="1"/>
    <col min="5" max="5" width="9.88671875" bestFit="1" customWidth="1"/>
    <col min="6" max="6" width="13.88671875" bestFit="1" customWidth="1"/>
    <col min="7" max="7" width="12.5546875" bestFit="1" customWidth="1"/>
    <col min="8" max="9" width="14.21875" bestFit="1" customWidth="1"/>
    <col min="10" max="10" width="9.77734375" bestFit="1" customWidth="1"/>
    <col min="11" max="11" width="13.88671875" bestFit="1" customWidth="1"/>
    <col min="12" max="12" width="10.33203125" bestFit="1" customWidth="1"/>
    <col min="13" max="13" width="12.5546875" bestFit="1" customWidth="1"/>
    <col min="14" max="14" width="9.21875" bestFit="1" customWidth="1"/>
    <col min="15" max="15" width="10.6640625" bestFit="1" customWidth="1"/>
    <col min="16" max="16" width="12.5546875" bestFit="1" customWidth="1"/>
    <col min="17" max="17" width="10.33203125" bestFit="1" customWidth="1"/>
    <col min="18" max="18" width="10.88671875" bestFit="1" customWidth="1"/>
    <col min="19" max="19" width="12.5546875" bestFit="1" customWidth="1"/>
    <col min="20" max="21" width="10.33203125" bestFit="1" customWidth="1"/>
    <col min="22" max="22" width="10.88671875" bestFit="1" customWidth="1"/>
    <col min="23" max="23" width="10.33203125" bestFit="1" customWidth="1"/>
    <col min="24" max="24" width="10.88671875" bestFit="1" customWidth="1"/>
    <col min="46" max="46" width="19.33203125" bestFit="1" customWidth="1"/>
    <col min="48" max="48" width="14.21875" bestFit="1" customWidth="1"/>
    <col min="50" max="50" width="17.77734375" bestFit="1" customWidth="1"/>
    <col min="52" max="52" width="18.6640625" bestFit="1" customWidth="1"/>
    <col min="54" max="54" width="19.77734375" bestFit="1" customWidth="1"/>
    <col min="56" max="56" width="17.77734375" bestFit="1" customWidth="1"/>
    <col min="148" max="148" width="10.33203125" bestFit="1" customWidth="1"/>
    <col min="149" max="149" width="8.44140625" bestFit="1" customWidth="1"/>
    <col min="150" max="150" width="7.33203125" bestFit="1" customWidth="1"/>
    <col min="151" max="151" width="7" bestFit="1" customWidth="1"/>
    <col min="152" max="152" width="10.77734375" bestFit="1" customWidth="1"/>
    <col min="153" max="153" width="7.21875" bestFit="1" customWidth="1"/>
    <col min="154" max="157" width="14.5546875" bestFit="1" customWidth="1"/>
    <col min="158" max="158" width="16.77734375" bestFit="1" customWidth="1"/>
    <col min="159" max="159" width="12.21875" bestFit="1" customWidth="1"/>
    <col min="160" max="160" width="14.5546875" bestFit="1" customWidth="1"/>
    <col min="161" max="161" width="13.33203125" bestFit="1" customWidth="1"/>
    <col min="162" max="162" width="13.21875" bestFit="1" customWidth="1"/>
    <col min="163" max="163" width="16.77734375" bestFit="1" customWidth="1"/>
    <col min="164" max="164" width="14.5546875" bestFit="1" customWidth="1"/>
    <col min="165" max="165" width="13.21875" bestFit="1" customWidth="1"/>
    <col min="166" max="166" width="14.5546875" bestFit="1" customWidth="1"/>
    <col min="167" max="167" width="14.109375" bestFit="1" customWidth="1"/>
    <col min="168" max="170" width="14.5546875" bestFit="1" customWidth="1"/>
    <col min="171" max="171" width="13.21875" bestFit="1" customWidth="1"/>
    <col min="172" max="173" width="14.5546875" bestFit="1" customWidth="1"/>
    <col min="174" max="174" width="13.21875" bestFit="1" customWidth="1"/>
    <col min="175" max="175" width="14.5546875" bestFit="1" customWidth="1"/>
    <col min="176" max="176" width="15.6640625" bestFit="1" customWidth="1"/>
    <col min="177" max="177" width="13.21875" bestFit="1" customWidth="1"/>
    <col min="178" max="178" width="14.5546875" bestFit="1" customWidth="1"/>
    <col min="179" max="179" width="14.109375" bestFit="1" customWidth="1"/>
    <col min="180" max="180" width="13.21875" bestFit="1" customWidth="1"/>
    <col min="181" max="182" width="15.6640625" bestFit="1" customWidth="1"/>
    <col min="183" max="183" width="14.44140625" bestFit="1" customWidth="1"/>
    <col min="184" max="185" width="14.5546875" bestFit="1" customWidth="1"/>
    <col min="186" max="186" width="13.33203125" bestFit="1" customWidth="1"/>
    <col min="187" max="187" width="14.5546875" bestFit="1" customWidth="1"/>
    <col min="188" max="188" width="15.6640625" bestFit="1" customWidth="1"/>
    <col min="189" max="189" width="13.21875" bestFit="1" customWidth="1"/>
    <col min="190" max="193" width="14.5546875" bestFit="1" customWidth="1"/>
    <col min="194" max="194" width="15.6640625" bestFit="1" customWidth="1"/>
    <col min="195" max="195" width="12.21875" bestFit="1" customWidth="1"/>
    <col min="196" max="196" width="14.5546875" bestFit="1" customWidth="1"/>
    <col min="197" max="197" width="14.109375" bestFit="1" customWidth="1"/>
    <col min="198" max="198" width="13.21875" bestFit="1" customWidth="1"/>
    <col min="199" max="199" width="14.5546875" bestFit="1" customWidth="1"/>
    <col min="200" max="200" width="15.6640625" bestFit="1" customWidth="1"/>
    <col min="201" max="201" width="13.21875" bestFit="1" customWidth="1"/>
    <col min="202" max="202" width="14.5546875" bestFit="1" customWidth="1"/>
    <col min="203" max="203" width="14.109375" bestFit="1" customWidth="1"/>
    <col min="204" max="204" width="14.44140625" bestFit="1" customWidth="1"/>
    <col min="205" max="206" width="15.6640625" bestFit="1" customWidth="1"/>
    <col min="207" max="207" width="13.21875" bestFit="1" customWidth="1"/>
    <col min="208" max="209" width="14.5546875" bestFit="1" customWidth="1"/>
    <col min="210" max="211" width="13.33203125" bestFit="1" customWidth="1"/>
    <col min="212" max="212" width="14.5546875" bestFit="1" customWidth="1"/>
    <col min="213" max="213" width="13.21875" bestFit="1" customWidth="1"/>
    <col min="214" max="214" width="14.5546875" bestFit="1" customWidth="1"/>
    <col min="215" max="215" width="14.109375" bestFit="1" customWidth="1"/>
    <col min="216" max="216" width="14.5546875" bestFit="1" customWidth="1"/>
    <col min="217" max="217" width="13.33203125" bestFit="1" customWidth="1"/>
    <col min="218" max="218" width="15.6640625" bestFit="1" customWidth="1"/>
    <col min="219" max="219" width="13.21875" bestFit="1" customWidth="1"/>
    <col min="254" max="254" width="9.88671875" bestFit="1" customWidth="1"/>
    <col min="256" max="256" width="14.21875" bestFit="1" customWidth="1"/>
    <col min="258" max="258" width="13.88671875" bestFit="1" customWidth="1"/>
    <col min="260" max="260" width="9.77734375" bestFit="1" customWidth="1"/>
    <col min="262" max="262" width="10.33203125" bestFit="1" customWidth="1"/>
    <col min="264" max="264" width="10.33203125" bestFit="1" customWidth="1"/>
  </cols>
  <sheetData>
    <row r="1" spans="1:56" x14ac:dyDescent="0.3">
      <c r="A1" s="26" t="s">
        <v>82</v>
      </c>
    </row>
    <row r="2" spans="1:56" x14ac:dyDescent="0.3">
      <c r="B2" t="s">
        <v>51</v>
      </c>
      <c r="D2" t="s">
        <v>52</v>
      </c>
      <c r="F2" t="s">
        <v>54</v>
      </c>
      <c r="H2" t="s">
        <v>53</v>
      </c>
      <c r="J2" s="19" t="s">
        <v>56</v>
      </c>
      <c r="L2" t="s">
        <v>57</v>
      </c>
    </row>
    <row r="3" spans="1:56" x14ac:dyDescent="0.3">
      <c r="B3" s="16">
        <v>118726350.26000008</v>
      </c>
      <c r="D3" s="17">
        <v>1125806</v>
      </c>
      <c r="F3" s="16">
        <v>9205248.2400000002</v>
      </c>
      <c r="H3" s="16">
        <v>71044067.61500001</v>
      </c>
      <c r="J3" s="24">
        <v>-58980230.355000019</v>
      </c>
      <c r="L3" s="16">
        <v>106662513</v>
      </c>
      <c r="AT3" t="s">
        <v>80</v>
      </c>
      <c r="AV3" t="s">
        <v>52</v>
      </c>
      <c r="AX3" t="s">
        <v>77</v>
      </c>
      <c r="AZ3" s="19" t="s">
        <v>81</v>
      </c>
      <c r="BB3" t="s">
        <v>78</v>
      </c>
      <c r="BD3" t="s">
        <v>79</v>
      </c>
    </row>
    <row r="4" spans="1:56" x14ac:dyDescent="0.3">
      <c r="A4" s="26" t="s">
        <v>83</v>
      </c>
      <c r="AT4" s="16">
        <v>118726350.26000008</v>
      </c>
      <c r="AV4" s="17">
        <v>1125806</v>
      </c>
      <c r="AX4" s="16">
        <v>9205248.2400000002</v>
      </c>
      <c r="AZ4" s="24">
        <v>-58980230.355000019</v>
      </c>
      <c r="BB4" s="16">
        <v>71044067.61500001</v>
      </c>
      <c r="BD4" s="16">
        <v>106662513</v>
      </c>
    </row>
    <row r="5" spans="1:56" x14ac:dyDescent="0.3">
      <c r="A5" s="14" t="s">
        <v>50</v>
      </c>
      <c r="B5" t="s">
        <v>51</v>
      </c>
    </row>
    <row r="6" spans="1:56" x14ac:dyDescent="0.3">
      <c r="A6" s="15" t="s">
        <v>36</v>
      </c>
      <c r="B6" s="16">
        <v>25029830.165000007</v>
      </c>
      <c r="D6" s="14" t="s">
        <v>50</v>
      </c>
      <c r="E6" t="s">
        <v>51</v>
      </c>
      <c r="G6" s="14" t="s">
        <v>50</v>
      </c>
      <c r="H6" t="s">
        <v>52</v>
      </c>
      <c r="J6" s="14" t="s">
        <v>50</v>
      </c>
      <c r="K6" t="s">
        <v>54</v>
      </c>
      <c r="M6" s="14" t="s">
        <v>50</v>
      </c>
      <c r="N6" t="s">
        <v>56</v>
      </c>
      <c r="P6" s="14" t="s">
        <v>50</v>
      </c>
      <c r="Q6" t="s">
        <v>53</v>
      </c>
      <c r="S6" s="14" t="s">
        <v>50</v>
      </c>
      <c r="T6" t="s">
        <v>57</v>
      </c>
    </row>
    <row r="7" spans="1:56" x14ac:dyDescent="0.3">
      <c r="A7" s="15" t="s">
        <v>23</v>
      </c>
      <c r="B7" s="16">
        <v>24887654.88499999</v>
      </c>
      <c r="D7" s="15" t="s">
        <v>58</v>
      </c>
      <c r="E7" s="16">
        <v>6607761.6799999997</v>
      </c>
      <c r="G7" s="15" t="s">
        <v>58</v>
      </c>
      <c r="H7" s="16">
        <v>67835.5</v>
      </c>
      <c r="J7" s="15" t="s">
        <v>58</v>
      </c>
      <c r="K7" s="16">
        <v>699641.82</v>
      </c>
      <c r="M7" s="15" t="s">
        <v>58</v>
      </c>
      <c r="N7" s="24">
        <v>-5159621.12</v>
      </c>
      <c r="P7" s="15" t="s">
        <v>58</v>
      </c>
      <c r="Q7" s="16">
        <v>5179639.8</v>
      </c>
      <c r="S7" s="15" t="s">
        <v>58</v>
      </c>
      <c r="T7" s="16">
        <v>6587743</v>
      </c>
    </row>
    <row r="8" spans="1:56" x14ac:dyDescent="0.3">
      <c r="A8" s="15" t="s">
        <v>26</v>
      </c>
      <c r="B8" s="16">
        <v>24354172.280000009</v>
      </c>
      <c r="D8" s="15" t="s">
        <v>59</v>
      </c>
      <c r="E8" s="16">
        <v>7297531.3900000006</v>
      </c>
      <c r="G8" s="15" t="s">
        <v>59</v>
      </c>
      <c r="H8" s="16">
        <v>55115</v>
      </c>
      <c r="J8" s="15" t="s">
        <v>59</v>
      </c>
      <c r="K8" s="16">
        <v>401669.61</v>
      </c>
      <c r="M8" s="15" t="s">
        <v>59</v>
      </c>
      <c r="N8" s="24">
        <v>-29963.75</v>
      </c>
      <c r="P8" s="15" t="s">
        <v>59</v>
      </c>
      <c r="Q8" s="16">
        <v>1178511.1399999997</v>
      </c>
      <c r="S8" s="15" t="s">
        <v>59</v>
      </c>
      <c r="T8" s="16">
        <v>6148984</v>
      </c>
    </row>
    <row r="9" spans="1:56" x14ac:dyDescent="0.3">
      <c r="A9" s="15" t="s">
        <v>17</v>
      </c>
      <c r="B9" s="16">
        <v>23505340.820000004</v>
      </c>
      <c r="D9" s="15" t="s">
        <v>60</v>
      </c>
      <c r="E9" s="16">
        <v>5586859.8699999992</v>
      </c>
      <c r="G9" s="15" t="s">
        <v>60</v>
      </c>
      <c r="H9" s="16">
        <v>53420</v>
      </c>
      <c r="J9" s="15" t="s">
        <v>60</v>
      </c>
      <c r="K9" s="16">
        <v>537166.13</v>
      </c>
      <c r="M9" s="15" t="s">
        <v>60</v>
      </c>
      <c r="N9" s="24">
        <v>-2584071.08</v>
      </c>
      <c r="P9" s="15" t="s">
        <v>60</v>
      </c>
      <c r="Q9" s="16">
        <v>3243572.9499999997</v>
      </c>
      <c r="S9" s="15" t="s">
        <v>60</v>
      </c>
      <c r="T9" s="16">
        <v>4927358</v>
      </c>
    </row>
    <row r="10" spans="1:56" x14ac:dyDescent="0.3">
      <c r="A10" s="15" t="s">
        <v>31</v>
      </c>
      <c r="B10" s="16">
        <v>20949352.109999992</v>
      </c>
      <c r="D10" s="15" t="s">
        <v>61</v>
      </c>
      <c r="E10" s="16">
        <v>6964775.0700000003</v>
      </c>
      <c r="G10" s="15" t="s">
        <v>61</v>
      </c>
      <c r="H10" s="16">
        <v>78886.5</v>
      </c>
      <c r="J10" s="15" t="s">
        <v>61</v>
      </c>
      <c r="K10" s="16">
        <v>464617.43</v>
      </c>
      <c r="M10" s="15" t="s">
        <v>61</v>
      </c>
      <c r="N10" s="24">
        <v>-4840657.4549999991</v>
      </c>
      <c r="P10" s="15" t="s">
        <v>61</v>
      </c>
      <c r="Q10" s="16">
        <v>4962913.5249999994</v>
      </c>
      <c r="S10" s="15" t="s">
        <v>61</v>
      </c>
      <c r="T10" s="16">
        <v>6842519</v>
      </c>
    </row>
    <row r="11" spans="1:56" x14ac:dyDescent="0.3">
      <c r="D11" s="15" t="s">
        <v>42</v>
      </c>
      <c r="E11" s="16">
        <v>6210211.0600000005</v>
      </c>
      <c r="G11" s="15" t="s">
        <v>42</v>
      </c>
      <c r="H11" s="16">
        <v>51771</v>
      </c>
      <c r="J11" s="15" t="s">
        <v>42</v>
      </c>
      <c r="K11" s="16">
        <v>557699.93999999994</v>
      </c>
      <c r="M11" s="15" t="s">
        <v>42</v>
      </c>
      <c r="N11" s="24">
        <v>-3857428.1999999997</v>
      </c>
      <c r="P11" s="15" t="s">
        <v>42</v>
      </c>
      <c r="Q11" s="16">
        <v>4853649.26</v>
      </c>
      <c r="S11" s="15" t="s">
        <v>42</v>
      </c>
      <c r="T11" s="16">
        <v>5213990</v>
      </c>
    </row>
    <row r="12" spans="1:56" x14ac:dyDescent="0.3">
      <c r="A12" s="26" t="s">
        <v>84</v>
      </c>
      <c r="D12" s="15" t="s">
        <v>62</v>
      </c>
      <c r="E12" s="16">
        <v>9518893.8199999966</v>
      </c>
      <c r="G12" s="15" t="s">
        <v>62</v>
      </c>
      <c r="H12" s="16">
        <v>103302</v>
      </c>
      <c r="J12" s="15" t="s">
        <v>62</v>
      </c>
      <c r="K12" s="16">
        <v>750078.18</v>
      </c>
      <c r="M12" s="15" t="s">
        <v>62</v>
      </c>
      <c r="N12" s="24">
        <v>-7742475.0600000005</v>
      </c>
      <c r="P12" s="15" t="s">
        <v>62</v>
      </c>
      <c r="Q12" s="16">
        <v>6808918.879999999</v>
      </c>
      <c r="S12" s="15" t="s">
        <v>62</v>
      </c>
      <c r="T12" s="16">
        <v>10452450</v>
      </c>
    </row>
    <row r="13" spans="1:56" x14ac:dyDescent="0.3">
      <c r="A13" s="14" t="s">
        <v>50</v>
      </c>
      <c r="B13" t="s">
        <v>51</v>
      </c>
      <c r="D13" s="15" t="s">
        <v>63</v>
      </c>
      <c r="E13" s="16">
        <v>8102920.1800000016</v>
      </c>
      <c r="G13" s="15" t="s">
        <v>63</v>
      </c>
      <c r="H13" s="16">
        <v>69349</v>
      </c>
      <c r="J13" s="15" t="s">
        <v>63</v>
      </c>
      <c r="K13" s="16">
        <v>730107.32</v>
      </c>
      <c r="M13" s="15" t="s">
        <v>63</v>
      </c>
      <c r="N13" s="24">
        <v>-4400849.96</v>
      </c>
      <c r="P13" s="15" t="s">
        <v>63</v>
      </c>
      <c r="Q13" s="16">
        <v>6254550.1400000006</v>
      </c>
      <c r="S13" s="15" t="s">
        <v>63</v>
      </c>
      <c r="T13" s="16">
        <v>6249220</v>
      </c>
    </row>
    <row r="14" spans="1:56" x14ac:dyDescent="0.3">
      <c r="A14" s="15" t="s">
        <v>18</v>
      </c>
      <c r="B14" s="16">
        <v>13815307.885000002</v>
      </c>
      <c r="D14" s="15" t="s">
        <v>64</v>
      </c>
      <c r="E14" s="16">
        <v>5864622.4199999999</v>
      </c>
      <c r="G14" s="15" t="s">
        <v>64</v>
      </c>
      <c r="H14" s="16">
        <v>60705</v>
      </c>
      <c r="J14" s="15" t="s">
        <v>64</v>
      </c>
      <c r="K14" s="16">
        <v>461336.58</v>
      </c>
      <c r="M14" s="15" t="s">
        <v>64</v>
      </c>
      <c r="N14" s="24">
        <v>-2699402.3200000003</v>
      </c>
      <c r="P14" s="15" t="s">
        <v>64</v>
      </c>
      <c r="Q14" s="16">
        <v>2429094.7399999998</v>
      </c>
      <c r="S14" s="15" t="s">
        <v>64</v>
      </c>
      <c r="T14" s="16">
        <v>6134930</v>
      </c>
    </row>
    <row r="15" spans="1:56" x14ac:dyDescent="0.3">
      <c r="A15" s="15" t="s">
        <v>37</v>
      </c>
      <c r="B15" s="16">
        <v>15390801.880000003</v>
      </c>
      <c r="D15" s="15" t="s">
        <v>65</v>
      </c>
      <c r="E15" s="16">
        <v>10882697.27</v>
      </c>
      <c r="G15" s="15" t="s">
        <v>65</v>
      </c>
      <c r="H15" s="16">
        <v>107881</v>
      </c>
      <c r="J15" s="15" t="s">
        <v>65</v>
      </c>
      <c r="K15" s="16">
        <v>692355.73</v>
      </c>
      <c r="M15" s="15" t="s">
        <v>65</v>
      </c>
      <c r="N15" s="24">
        <v>-3610408.8699999996</v>
      </c>
      <c r="P15" s="15" t="s">
        <v>65</v>
      </c>
      <c r="Q15" s="16">
        <v>4280256.1400000006</v>
      </c>
      <c r="S15" s="15" t="s">
        <v>65</v>
      </c>
      <c r="T15" s="16">
        <v>10212850</v>
      </c>
    </row>
    <row r="16" spans="1:56" ht="25.8" x14ac:dyDescent="0.3">
      <c r="A16" s="15" t="s">
        <v>29</v>
      </c>
      <c r="B16" s="16">
        <v>17747116.059999995</v>
      </c>
      <c r="D16" s="15" t="s">
        <v>66</v>
      </c>
      <c r="E16" s="16">
        <v>21671431.019999996</v>
      </c>
      <c r="G16" s="15" t="s">
        <v>66</v>
      </c>
      <c r="H16" s="16">
        <v>201104</v>
      </c>
      <c r="J16" s="15" t="s">
        <v>66</v>
      </c>
      <c r="K16" s="16">
        <v>1470680.98</v>
      </c>
      <c r="M16" s="15" t="s">
        <v>66</v>
      </c>
      <c r="N16" s="24">
        <v>-8662048.379999999</v>
      </c>
      <c r="P16" s="15" t="s">
        <v>66</v>
      </c>
      <c r="Q16" s="16">
        <v>11577580.4</v>
      </c>
      <c r="S16" s="15" t="s">
        <v>66</v>
      </c>
      <c r="T16" s="16">
        <v>18755899</v>
      </c>
      <c r="AT16" s="20">
        <f>AT4</f>
        <v>118726350.26000008</v>
      </c>
      <c r="AU16" s="21"/>
      <c r="AV16" s="22">
        <f>AV4</f>
        <v>1125806</v>
      </c>
      <c r="AW16" s="21"/>
      <c r="AX16" s="20">
        <f>AX4</f>
        <v>9205248.2400000002</v>
      </c>
      <c r="AY16" s="21"/>
      <c r="AZ16" s="25">
        <f>AZ4</f>
        <v>-58980230.355000019</v>
      </c>
      <c r="BA16" s="21"/>
      <c r="BB16" s="20">
        <f>BB4</f>
        <v>71044067.61500001</v>
      </c>
      <c r="BC16" s="21"/>
      <c r="BD16" s="20">
        <f>BD4</f>
        <v>106662513</v>
      </c>
    </row>
    <row r="17" spans="1:153" x14ac:dyDescent="0.3">
      <c r="A17" s="15" t="s">
        <v>25</v>
      </c>
      <c r="B17" s="16">
        <v>18250059.465</v>
      </c>
      <c r="D17" s="15" t="s">
        <v>67</v>
      </c>
      <c r="E17" s="16">
        <v>12651417.499999996</v>
      </c>
      <c r="G17" s="15" t="s">
        <v>67</v>
      </c>
      <c r="H17" s="16">
        <v>121131</v>
      </c>
      <c r="J17" s="15" t="s">
        <v>67</v>
      </c>
      <c r="K17" s="16">
        <v>1463830.5</v>
      </c>
      <c r="M17" s="15" t="s">
        <v>67</v>
      </c>
      <c r="N17" s="24">
        <v>-7920652.4200000018</v>
      </c>
      <c r="P17" s="15" t="s">
        <v>67</v>
      </c>
      <c r="Q17" s="16">
        <v>9504725.9199999999</v>
      </c>
      <c r="S17" s="15" t="s">
        <v>67</v>
      </c>
      <c r="T17" s="16">
        <v>11067344</v>
      </c>
    </row>
    <row r="18" spans="1:153" x14ac:dyDescent="0.3">
      <c r="A18" s="15" t="s">
        <v>27</v>
      </c>
      <c r="B18" s="16">
        <v>20511921.02</v>
      </c>
      <c r="D18" s="15" t="s">
        <v>68</v>
      </c>
      <c r="E18" s="16">
        <v>17367228.979999997</v>
      </c>
      <c r="G18" s="15" t="s">
        <v>68</v>
      </c>
      <c r="H18" s="16">
        <v>155306</v>
      </c>
      <c r="J18" s="15" t="s">
        <v>68</v>
      </c>
      <c r="K18" s="16">
        <v>976064.02</v>
      </c>
      <c r="M18" s="15" t="s">
        <v>68</v>
      </c>
      <c r="N18" s="24">
        <v>-7472651.7400000012</v>
      </c>
      <c r="P18" s="15" t="s">
        <v>68</v>
      </c>
      <c r="Q18" s="16">
        <v>10770654.720000001</v>
      </c>
      <c r="S18" s="15" t="s">
        <v>68</v>
      </c>
      <c r="T18" s="16">
        <v>14069226</v>
      </c>
    </row>
    <row r="19" spans="1:153" x14ac:dyDescent="0.3">
      <c r="A19" s="15" t="s">
        <v>21</v>
      </c>
      <c r="B19" s="16">
        <v>33011143.950000003</v>
      </c>
    </row>
    <row r="21" spans="1:153" x14ac:dyDescent="0.3">
      <c r="A21" s="26" t="s">
        <v>85</v>
      </c>
    </row>
    <row r="22" spans="1:153" x14ac:dyDescent="0.3">
      <c r="A22" s="14" t="s">
        <v>50</v>
      </c>
      <c r="B22" t="s">
        <v>51</v>
      </c>
    </row>
    <row r="23" spans="1:153" x14ac:dyDescent="0.3">
      <c r="A23" s="15" t="s">
        <v>58</v>
      </c>
      <c r="B23" s="16">
        <v>6607761.6799999997</v>
      </c>
    </row>
    <row r="24" spans="1:153" x14ac:dyDescent="0.3">
      <c r="A24" s="15" t="s">
        <v>59</v>
      </c>
      <c r="B24" s="16">
        <v>7297531.3900000006</v>
      </c>
    </row>
    <row r="25" spans="1:153" x14ac:dyDescent="0.3">
      <c r="A25" s="15" t="s">
        <v>60</v>
      </c>
      <c r="B25" s="16">
        <v>5586859.8699999992</v>
      </c>
      <c r="ER25" t="s">
        <v>69</v>
      </c>
      <c r="ES25" t="s">
        <v>71</v>
      </c>
      <c r="ET25" t="s">
        <v>72</v>
      </c>
      <c r="EU25" t="s">
        <v>73</v>
      </c>
      <c r="EV25" t="s">
        <v>70</v>
      </c>
      <c r="EW25" t="s">
        <v>76</v>
      </c>
    </row>
    <row r="26" spans="1:153" x14ac:dyDescent="0.3">
      <c r="A26" s="15" t="s">
        <v>61</v>
      </c>
      <c r="B26" s="16">
        <v>6964775.0700000003</v>
      </c>
      <c r="ER26" s="16"/>
      <c r="ES26" s="16"/>
      <c r="ET26" s="16"/>
      <c r="EU26" s="16"/>
      <c r="EV26" s="16"/>
      <c r="EW26" s="16"/>
    </row>
    <row r="27" spans="1:153" x14ac:dyDescent="0.3">
      <c r="A27" s="15" t="s">
        <v>42</v>
      </c>
      <c r="B27" s="16">
        <v>6210211.0600000005</v>
      </c>
    </row>
    <row r="28" spans="1:153" x14ac:dyDescent="0.3">
      <c r="A28" s="15" t="s">
        <v>62</v>
      </c>
      <c r="B28" s="16">
        <v>9518893.8199999966</v>
      </c>
    </row>
    <row r="29" spans="1:153" x14ac:dyDescent="0.3">
      <c r="A29" s="15" t="s">
        <v>63</v>
      </c>
      <c r="B29" s="16">
        <v>8102920.1800000016</v>
      </c>
    </row>
    <row r="30" spans="1:153" x14ac:dyDescent="0.3">
      <c r="A30" s="15" t="s">
        <v>64</v>
      </c>
      <c r="B30" s="16">
        <v>5864622.4199999999</v>
      </c>
    </row>
    <row r="31" spans="1:153" x14ac:dyDescent="0.3">
      <c r="A31" s="15" t="s">
        <v>65</v>
      </c>
      <c r="B31" s="16">
        <v>10882697.27</v>
      </c>
    </row>
    <row r="32" spans="1:153" x14ac:dyDescent="0.3">
      <c r="A32" s="15" t="s">
        <v>66</v>
      </c>
      <c r="B32" s="16">
        <v>21671431.019999996</v>
      </c>
      <c r="ER32" s="23">
        <f t="shared" ref="ER32:EW32" si="0">ER26</f>
        <v>0</v>
      </c>
      <c r="ES32" s="23">
        <f t="shared" si="0"/>
        <v>0</v>
      </c>
      <c r="ET32" s="23">
        <f t="shared" si="0"/>
        <v>0</v>
      </c>
      <c r="EU32" s="23">
        <f t="shared" si="0"/>
        <v>0</v>
      </c>
      <c r="EV32" s="23">
        <f t="shared" si="0"/>
        <v>0</v>
      </c>
      <c r="EW32" s="23">
        <f t="shared" si="0"/>
        <v>0</v>
      </c>
    </row>
    <row r="33" spans="1:2" x14ac:dyDescent="0.3">
      <c r="A33" s="15" t="s">
        <v>67</v>
      </c>
      <c r="B33" s="16">
        <v>12651417.499999996</v>
      </c>
    </row>
    <row r="34" spans="1:2" x14ac:dyDescent="0.3">
      <c r="A34" s="15" t="s">
        <v>68</v>
      </c>
      <c r="B34" s="16">
        <v>17367228.979999997</v>
      </c>
    </row>
    <row r="36" spans="1:2" x14ac:dyDescent="0.3">
      <c r="A36" s="26" t="s">
        <v>86</v>
      </c>
    </row>
    <row r="37" spans="1:2" x14ac:dyDescent="0.3">
      <c r="A37" s="14" t="s">
        <v>50</v>
      </c>
      <c r="B37" t="s">
        <v>51</v>
      </c>
    </row>
    <row r="38" spans="1:2" x14ac:dyDescent="0.3">
      <c r="A38" s="15" t="s">
        <v>45</v>
      </c>
      <c r="B38" s="16">
        <v>1800593.6399999997</v>
      </c>
    </row>
    <row r="39" spans="1:2" x14ac:dyDescent="0.3">
      <c r="A39" s="15" t="s">
        <v>44</v>
      </c>
      <c r="B39" s="16">
        <v>2381883.0749999997</v>
      </c>
    </row>
    <row r="40" spans="1:2" x14ac:dyDescent="0.3">
      <c r="A40" s="15" t="s">
        <v>46</v>
      </c>
      <c r="B40" s="16">
        <v>19611694.375</v>
      </c>
    </row>
    <row r="41" spans="1:2" x14ac:dyDescent="0.3">
      <c r="A41" s="15" t="s">
        <v>47</v>
      </c>
      <c r="B41" s="16">
        <v>42427918.5</v>
      </c>
    </row>
    <row r="42" spans="1:2" x14ac:dyDescent="0.3">
      <c r="A42" s="15" t="s">
        <v>16</v>
      </c>
      <c r="B42" s="16">
        <v>52504260.670000046</v>
      </c>
    </row>
    <row r="44" spans="1:2" x14ac:dyDescent="0.3">
      <c r="A44" s="26" t="s">
        <v>87</v>
      </c>
    </row>
    <row r="45" spans="1:2" x14ac:dyDescent="0.3">
      <c r="A45" s="14" t="s">
        <v>50</v>
      </c>
      <c r="B45" t="s">
        <v>54</v>
      </c>
    </row>
    <row r="46" spans="1:2" x14ac:dyDescent="0.3">
      <c r="A46" s="15" t="s">
        <v>43</v>
      </c>
      <c r="B46" s="16">
        <v>5317026.2750000004</v>
      </c>
    </row>
    <row r="47" spans="1:2" x14ac:dyDescent="0.3">
      <c r="A47" s="15" t="s">
        <v>40</v>
      </c>
      <c r="B47" s="16">
        <v>3002546.165</v>
      </c>
    </row>
    <row r="48" spans="1:2" x14ac:dyDescent="0.3">
      <c r="A48" s="15" t="s">
        <v>32</v>
      </c>
      <c r="B48" s="16">
        <v>885675.8</v>
      </c>
    </row>
    <row r="49" spans="1:2" x14ac:dyDescent="0.3">
      <c r="A49" s="15" t="s">
        <v>19</v>
      </c>
      <c r="B49" s="16">
        <v>0</v>
      </c>
    </row>
    <row r="51" spans="1:2" x14ac:dyDescent="0.3">
      <c r="A51" s="26" t="s">
        <v>88</v>
      </c>
    </row>
    <row r="52" spans="1:2" x14ac:dyDescent="0.3">
      <c r="A52" s="14" t="s">
        <v>50</v>
      </c>
      <c r="B52" t="s">
        <v>56</v>
      </c>
    </row>
    <row r="53" spans="1:2" x14ac:dyDescent="0.3">
      <c r="A53" s="15" t="s">
        <v>21</v>
      </c>
      <c r="B53" s="24">
        <v>-189932.65</v>
      </c>
    </row>
    <row r="54" spans="1:2" x14ac:dyDescent="0.3">
      <c r="A54" s="15" t="s">
        <v>25</v>
      </c>
      <c r="B54" s="24">
        <v>-9334774.7849999983</v>
      </c>
    </row>
    <row r="55" spans="1:2" x14ac:dyDescent="0.3">
      <c r="A55" s="15" t="s">
        <v>27</v>
      </c>
      <c r="B55" s="24">
        <v>-24535866.979999997</v>
      </c>
    </row>
    <row r="56" spans="1:2" x14ac:dyDescent="0.3">
      <c r="A56" s="15" t="s">
        <v>29</v>
      </c>
      <c r="B56" s="24">
        <v>-24919655.940000001</v>
      </c>
    </row>
    <row r="61" spans="1:2" x14ac:dyDescent="0.3">
      <c r="A61" t="str">
        <f t="shared" ref="A61:A66" si="1">A53</f>
        <v>Paseo</v>
      </c>
      <c r="B61">
        <f t="shared" ref="B61:B66" si="2">ABS(B53)</f>
        <v>189932.65</v>
      </c>
    </row>
    <row r="62" spans="1:2" x14ac:dyDescent="0.3">
      <c r="A62" t="str">
        <f t="shared" si="1"/>
        <v>Velo</v>
      </c>
      <c r="B62">
        <f t="shared" si="2"/>
        <v>9334774.7849999983</v>
      </c>
    </row>
    <row r="63" spans="1:2" x14ac:dyDescent="0.3">
      <c r="A63" t="str">
        <f t="shared" si="1"/>
        <v>VTT</v>
      </c>
      <c r="B63">
        <f t="shared" si="2"/>
        <v>24535866.979999997</v>
      </c>
    </row>
    <row r="64" spans="1:2" x14ac:dyDescent="0.3">
      <c r="A64" t="str">
        <f t="shared" si="1"/>
        <v>Amarilla</v>
      </c>
      <c r="B64">
        <f t="shared" si="2"/>
        <v>24919655.940000001</v>
      </c>
    </row>
    <row r="65" spans="1:2" x14ac:dyDescent="0.3">
      <c r="A65">
        <f t="shared" si="1"/>
        <v>0</v>
      </c>
      <c r="B65">
        <f t="shared" si="2"/>
        <v>0</v>
      </c>
    </row>
    <row r="66" spans="1:2" x14ac:dyDescent="0.3">
      <c r="A66">
        <f t="shared" si="1"/>
        <v>0</v>
      </c>
      <c r="B66">
        <f t="shared" si="2"/>
        <v>0</v>
      </c>
    </row>
    <row r="72" spans="1:2" x14ac:dyDescent="0.3">
      <c r="A72" s="26" t="s">
        <v>89</v>
      </c>
    </row>
    <row r="73" spans="1:2" x14ac:dyDescent="0.3">
      <c r="A73" s="14" t="s">
        <v>50</v>
      </c>
      <c r="B73" t="s">
        <v>52</v>
      </c>
    </row>
    <row r="74" spans="1:2" x14ac:dyDescent="0.3">
      <c r="A74" s="15" t="s">
        <v>47</v>
      </c>
      <c r="B74" s="16">
        <v>153139</v>
      </c>
    </row>
    <row r="75" spans="1:2" x14ac:dyDescent="0.3">
      <c r="A75" s="15" t="s">
        <v>45</v>
      </c>
      <c r="B75" s="16">
        <v>161263.5</v>
      </c>
    </row>
    <row r="76" spans="1:2" x14ac:dyDescent="0.3">
      <c r="A76" s="15" t="s">
        <v>46</v>
      </c>
      <c r="B76" s="16">
        <v>168552</v>
      </c>
    </row>
    <row r="77" spans="1:2" x14ac:dyDescent="0.3">
      <c r="A77" s="15" t="s">
        <v>44</v>
      </c>
      <c r="B77" s="16">
        <v>172178</v>
      </c>
    </row>
    <row r="78" spans="1:2" x14ac:dyDescent="0.3">
      <c r="A78" s="15" t="s">
        <v>16</v>
      </c>
      <c r="B78" s="16">
        <v>470673.5</v>
      </c>
    </row>
    <row r="81" spans="1:2" x14ac:dyDescent="0.3">
      <c r="A81" s="26" t="s">
        <v>90</v>
      </c>
    </row>
    <row r="82" spans="1:2" x14ac:dyDescent="0.3">
      <c r="A82" s="14" t="s">
        <v>50</v>
      </c>
      <c r="B82" t="s">
        <v>52</v>
      </c>
    </row>
    <row r="83" spans="1:2" x14ac:dyDescent="0.3">
      <c r="A83" s="15" t="s">
        <v>18</v>
      </c>
      <c r="B83" s="16">
        <v>146846</v>
      </c>
    </row>
    <row r="84" spans="1:2" x14ac:dyDescent="0.3">
      <c r="A84" s="15" t="s">
        <v>37</v>
      </c>
      <c r="B84" s="16">
        <v>154198</v>
      </c>
    </row>
    <row r="85" spans="1:2" x14ac:dyDescent="0.3">
      <c r="A85" s="15" t="s">
        <v>29</v>
      </c>
      <c r="B85" s="16">
        <v>155315</v>
      </c>
    </row>
    <row r="86" spans="1:2" x14ac:dyDescent="0.3">
      <c r="A86" s="15" t="s">
        <v>25</v>
      </c>
      <c r="B86" s="16">
        <v>162424.5</v>
      </c>
    </row>
    <row r="87" spans="1:2" x14ac:dyDescent="0.3">
      <c r="A87" s="15" t="s">
        <v>27</v>
      </c>
      <c r="B87" s="16">
        <v>168783</v>
      </c>
    </row>
    <row r="88" spans="1:2" x14ac:dyDescent="0.3">
      <c r="A88" s="15" t="s">
        <v>21</v>
      </c>
      <c r="B88" s="16">
        <v>338239.5</v>
      </c>
    </row>
    <row r="90" spans="1:2" x14ac:dyDescent="0.3">
      <c r="A90" s="26" t="s">
        <v>91</v>
      </c>
    </row>
    <row r="91" spans="1:2" x14ac:dyDescent="0.3">
      <c r="A91" s="14" t="s">
        <v>50</v>
      </c>
      <c r="B91" t="s">
        <v>53</v>
      </c>
    </row>
    <row r="92" spans="1:2" x14ac:dyDescent="0.3">
      <c r="A92" s="15" t="s">
        <v>58</v>
      </c>
      <c r="B92" s="16">
        <v>5179639.8</v>
      </c>
    </row>
    <row r="93" spans="1:2" x14ac:dyDescent="0.3">
      <c r="A93" s="15" t="s">
        <v>59</v>
      </c>
      <c r="B93" s="16">
        <v>1178511.1399999997</v>
      </c>
    </row>
    <row r="94" spans="1:2" x14ac:dyDescent="0.3">
      <c r="A94" s="15" t="s">
        <v>60</v>
      </c>
      <c r="B94" s="16">
        <v>3243572.9499999997</v>
      </c>
    </row>
    <row r="95" spans="1:2" x14ac:dyDescent="0.3">
      <c r="A95" s="15" t="s">
        <v>61</v>
      </c>
      <c r="B95" s="16">
        <v>4962913.5249999994</v>
      </c>
    </row>
    <row r="96" spans="1:2" x14ac:dyDescent="0.3">
      <c r="A96" s="15" t="s">
        <v>42</v>
      </c>
      <c r="B96" s="16">
        <v>4853649.26</v>
      </c>
    </row>
    <row r="97" spans="1:3" x14ac:dyDescent="0.3">
      <c r="A97" s="15" t="s">
        <v>62</v>
      </c>
      <c r="B97" s="16">
        <v>6808918.879999999</v>
      </c>
    </row>
    <row r="98" spans="1:3" x14ac:dyDescent="0.3">
      <c r="A98" s="15" t="s">
        <v>63</v>
      </c>
      <c r="B98" s="16">
        <v>6254550.1400000006</v>
      </c>
    </row>
    <row r="99" spans="1:3" x14ac:dyDescent="0.3">
      <c r="A99" s="15" t="s">
        <v>64</v>
      </c>
      <c r="B99" s="16">
        <v>2429094.7399999998</v>
      </c>
    </row>
    <row r="100" spans="1:3" x14ac:dyDescent="0.3">
      <c r="A100" s="15" t="s">
        <v>65</v>
      </c>
      <c r="B100" s="16">
        <v>4280256.1400000006</v>
      </c>
    </row>
    <row r="101" spans="1:3" x14ac:dyDescent="0.3">
      <c r="A101" s="15" t="s">
        <v>66</v>
      </c>
      <c r="B101" s="16">
        <v>11577580.4</v>
      </c>
    </row>
    <row r="102" spans="1:3" x14ac:dyDescent="0.3">
      <c r="A102" s="15" t="s">
        <v>67</v>
      </c>
      <c r="B102" s="16">
        <v>9504725.9199999999</v>
      </c>
    </row>
    <row r="103" spans="1:3" x14ac:dyDescent="0.3">
      <c r="A103" s="15" t="s">
        <v>68</v>
      </c>
      <c r="B103" s="16">
        <v>10770654.720000001</v>
      </c>
    </row>
    <row r="105" spans="1:3" x14ac:dyDescent="0.3">
      <c r="A105" s="26" t="s">
        <v>92</v>
      </c>
    </row>
    <row r="106" spans="1:3" x14ac:dyDescent="0.3">
      <c r="A106" s="14" t="s">
        <v>50</v>
      </c>
      <c r="B106" t="s">
        <v>53</v>
      </c>
      <c r="C106" t="s">
        <v>51</v>
      </c>
    </row>
    <row r="107" spans="1:3" x14ac:dyDescent="0.3">
      <c r="A107" s="15" t="s">
        <v>43</v>
      </c>
      <c r="B107" s="16">
        <v>22247610.659999993</v>
      </c>
      <c r="C107" s="16">
        <v>37372486.724999987</v>
      </c>
    </row>
    <row r="108" spans="1:3" x14ac:dyDescent="0.3">
      <c r="A108" s="15" t="s">
        <v>40</v>
      </c>
      <c r="B108" s="16">
        <v>22637260.069999997</v>
      </c>
      <c r="C108" s="16">
        <v>38780430.835000001</v>
      </c>
    </row>
    <row r="109" spans="1:3" x14ac:dyDescent="0.3">
      <c r="A109" s="15" t="s">
        <v>32</v>
      </c>
      <c r="B109" s="16">
        <v>22177705.385000002</v>
      </c>
      <c r="C109" s="16">
        <v>34629778.700000003</v>
      </c>
    </row>
    <row r="110" spans="1:3" x14ac:dyDescent="0.3">
      <c r="A110" s="15" t="s">
        <v>19</v>
      </c>
      <c r="B110" s="16">
        <v>3981491.5</v>
      </c>
      <c r="C110" s="16">
        <v>7943654</v>
      </c>
    </row>
    <row r="112" spans="1:3" x14ac:dyDescent="0.3">
      <c r="A112" s="26" t="s">
        <v>93</v>
      </c>
    </row>
    <row r="113" spans="1:2" x14ac:dyDescent="0.3">
      <c r="A113" s="14" t="s">
        <v>50</v>
      </c>
      <c r="B113" t="s">
        <v>53</v>
      </c>
    </row>
    <row r="114" spans="1:2" x14ac:dyDescent="0.3">
      <c r="A114" s="15" t="s">
        <v>29</v>
      </c>
      <c r="B114" s="16">
        <v>2284872</v>
      </c>
    </row>
    <row r="115" spans="1:2" x14ac:dyDescent="0.3">
      <c r="A115" s="15" t="s">
        <v>27</v>
      </c>
      <c r="B115" s="16">
        <v>2852038</v>
      </c>
    </row>
    <row r="116" spans="1:2" x14ac:dyDescent="0.3">
      <c r="A116" s="15" t="s">
        <v>25</v>
      </c>
      <c r="B116" s="16">
        <v>8093894.25</v>
      </c>
    </row>
    <row r="117" spans="1:2" x14ac:dyDescent="0.3">
      <c r="A117" s="15" t="s">
        <v>18</v>
      </c>
      <c r="B117" s="16">
        <v>13374769.885000002</v>
      </c>
    </row>
    <row r="118" spans="1:2" x14ac:dyDescent="0.3">
      <c r="A118" s="15" t="s">
        <v>37</v>
      </c>
      <c r="B118" s="16">
        <v>14619811.880000003</v>
      </c>
    </row>
    <row r="119" spans="1:2" x14ac:dyDescent="0.3">
      <c r="A119" s="15" t="s">
        <v>21</v>
      </c>
      <c r="B119" s="16">
        <v>29818681.600000001</v>
      </c>
    </row>
    <row r="121" spans="1:2" x14ac:dyDescent="0.3">
      <c r="A121" s="26" t="s">
        <v>94</v>
      </c>
    </row>
    <row r="122" spans="1:2" x14ac:dyDescent="0.3">
      <c r="A122" s="14" t="s">
        <v>50</v>
      </c>
      <c r="B122" t="s">
        <v>56</v>
      </c>
    </row>
    <row r="123" spans="1:2" x14ac:dyDescent="0.3">
      <c r="A123" s="15" t="s">
        <v>47</v>
      </c>
      <c r="B123" s="24">
        <v>-16881</v>
      </c>
    </row>
    <row r="124" spans="1:2" x14ac:dyDescent="0.3">
      <c r="A124" s="15" t="s">
        <v>46</v>
      </c>
      <c r="B124" s="24">
        <v>-6114391.25</v>
      </c>
    </row>
    <row r="125" spans="1:2" x14ac:dyDescent="0.3">
      <c r="A125" s="15" t="s">
        <v>44</v>
      </c>
      <c r="B125" s="24">
        <v>-12373235.325000001</v>
      </c>
    </row>
    <row r="126" spans="1:2" x14ac:dyDescent="0.3">
      <c r="A126" s="15" t="s">
        <v>45</v>
      </c>
      <c r="B126" s="24">
        <v>-15489923.999999998</v>
      </c>
    </row>
    <row r="127" spans="1:2" x14ac:dyDescent="0.3">
      <c r="A127" s="15" t="s">
        <v>16</v>
      </c>
      <c r="B127" s="24">
        <v>-24985798.780000001</v>
      </c>
    </row>
    <row r="130" spans="1:2" x14ac:dyDescent="0.3">
      <c r="A130" t="str">
        <f>A123</f>
        <v>Small Business</v>
      </c>
      <c r="B130">
        <f>ABS(B123)</f>
        <v>16881</v>
      </c>
    </row>
    <row r="131" spans="1:2" x14ac:dyDescent="0.3">
      <c r="A131" t="str">
        <f>A124</f>
        <v>Enterprise</v>
      </c>
      <c r="B131">
        <f>ABS(B124)</f>
        <v>6114391.25</v>
      </c>
    </row>
    <row r="132" spans="1:2" x14ac:dyDescent="0.3">
      <c r="A132" t="str">
        <f>A125</f>
        <v>Midmarket</v>
      </c>
      <c r="B132">
        <f>ABS(B125)</f>
        <v>12373235.325000001</v>
      </c>
    </row>
    <row r="133" spans="1:2" x14ac:dyDescent="0.3">
      <c r="A133" t="str">
        <f>A126</f>
        <v>Channel Partners</v>
      </c>
      <c r="B133">
        <f>ABS(B126)</f>
        <v>15489923.999999998</v>
      </c>
    </row>
    <row r="134" spans="1:2" x14ac:dyDescent="0.3">
      <c r="A134" t="str">
        <f>A127</f>
        <v>Government</v>
      </c>
      <c r="B134">
        <f>ABS(B127)</f>
        <v>24985798.780000001</v>
      </c>
    </row>
    <row r="167" spans="254:264" ht="15.6" x14ac:dyDescent="0.3">
      <c r="IT167" s="27"/>
      <c r="IU167" s="28"/>
      <c r="IV167" s="29"/>
      <c r="IW167" s="28"/>
      <c r="IX167" s="27"/>
      <c r="IY167" s="28"/>
      <c r="IZ167" s="30"/>
      <c r="JA167" s="28"/>
      <c r="JB167" s="27"/>
      <c r="JC167" s="28"/>
      <c r="JD167" s="27"/>
    </row>
  </sheetData>
  <pageMargins left="0.7" right="0.7" top="0.75" bottom="0.75" header="0.3" footer="0.3"/>
  <drawing r:id="rId32"/>
  <extLst>
    <ext xmlns:x14="http://schemas.microsoft.com/office/spreadsheetml/2009/9/main" uri="{A8765BA9-456A-4dab-B4F3-ACF838C121DE}">
      <x14:slicerList>
        <x14:slicer r:id="rId3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F6C8D-69E1-434E-9C7F-0E4778E58D79}">
  <dimension ref="A1:AL224"/>
  <sheetViews>
    <sheetView showGridLines="0" showRowColHeaders="0" topLeftCell="C29" zoomScaleNormal="90" workbookViewId="0">
      <selection activeCell="AF31" sqref="AF31"/>
    </sheetView>
  </sheetViews>
  <sheetFormatPr defaultRowHeight="14.4" x14ac:dyDescent="0.3"/>
  <sheetData>
    <row r="1" spans="1:38"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row>
    <row r="2" spans="1:38"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row>
    <row r="3" spans="1:38"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row>
    <row r="4" spans="1:38"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row>
    <row r="5" spans="1:38"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row>
    <row r="6" spans="1:38"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row>
    <row r="7" spans="1:38"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row>
    <row r="8" spans="1:38"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row>
    <row r="9" spans="1:38"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row>
    <row r="10" spans="1:38"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row>
    <row r="11" spans="1:38"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row>
    <row r="12" spans="1:38"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row>
    <row r="13" spans="1:38"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row>
    <row r="14" spans="1:38"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row>
    <row r="15" spans="1:38"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row>
    <row r="16" spans="1:38"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row>
    <row r="17" spans="1:38"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row>
    <row r="18" spans="1:38"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row>
    <row r="19" spans="1:38"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row>
    <row r="20" spans="1:38"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row>
    <row r="21" spans="1:38"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row>
    <row r="22" spans="1:38"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row>
    <row r="23" spans="1:38"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row>
    <row r="24" spans="1:38"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row>
    <row r="25" spans="1:38"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row>
    <row r="26" spans="1:38"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row>
    <row r="27" spans="1:38"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row>
    <row r="28" spans="1:38"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row>
    <row r="29" spans="1:38"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row>
    <row r="30" spans="1:38"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row>
    <row r="31" spans="1:38"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row>
    <row r="32" spans="1:38"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row>
    <row r="33" spans="1:38"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row>
    <row r="34" spans="1:38"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row>
    <row r="35" spans="1:38"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row>
    <row r="36" spans="1:38"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row>
    <row r="37" spans="1:38"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row>
    <row r="38" spans="1:38"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row>
    <row r="39" spans="1:38"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row>
    <row r="40" spans="1:38"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row>
    <row r="41" spans="1:38"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row>
    <row r="42" spans="1:38"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row>
    <row r="43" spans="1:38"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row>
    <row r="44" spans="1:38"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row>
    <row r="45" spans="1:38"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row>
    <row r="46" spans="1:38"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row>
    <row r="47" spans="1:38"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row>
    <row r="48" spans="1:38"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row>
    <row r="49" spans="1:38"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row>
    <row r="50" spans="1:38"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row>
    <row r="51" spans="1:38"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row>
    <row r="52" spans="1:38"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row>
    <row r="53" spans="1:38"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row>
    <row r="54" spans="1:38"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row>
    <row r="55" spans="1:38"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row>
    <row r="56" spans="1:38"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row>
    <row r="57" spans="1:38"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row>
    <row r="58" spans="1:38" x14ac:dyDescent="0.3">
      <c r="A58" s="18"/>
      <c r="B58" s="18"/>
      <c r="C58" s="18"/>
      <c r="D58" s="18"/>
      <c r="E58" s="18"/>
      <c r="F58" s="18"/>
      <c r="G58" s="18"/>
      <c r="H58" s="18"/>
      <c r="I58" s="18"/>
      <c r="J58" s="18"/>
      <c r="K58" s="18"/>
      <c r="L58" s="18"/>
      <c r="M58" s="18"/>
      <c r="N58" s="18"/>
      <c r="O58" s="18"/>
      <c r="P58" s="18"/>
      <c r="Q58" s="18"/>
      <c r="R58" s="18"/>
      <c r="S58" s="18"/>
      <c r="T58" s="18"/>
      <c r="U58" s="18"/>
      <c r="V58" s="18"/>
      <c r="W58" s="18"/>
      <c r="Y58" s="18"/>
      <c r="Z58" s="18"/>
      <c r="AA58" s="18"/>
      <c r="AB58" s="18"/>
      <c r="AC58" s="18"/>
      <c r="AD58" s="18"/>
      <c r="AE58" s="18"/>
      <c r="AF58" s="18"/>
      <c r="AG58" s="18"/>
      <c r="AH58" s="18"/>
      <c r="AI58" s="18"/>
      <c r="AJ58" s="18"/>
      <c r="AK58" s="18"/>
      <c r="AL58" s="18"/>
    </row>
    <row r="59" spans="1:38"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row>
    <row r="60" spans="1:38"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row>
    <row r="61" spans="1:38"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row>
    <row r="62" spans="1:38"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row>
    <row r="63" spans="1:38"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row>
    <row r="64" spans="1:38"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row>
    <row r="65" spans="1:38"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row>
    <row r="66" spans="1:38"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row>
    <row r="67" spans="1:38"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row>
    <row r="68" spans="1:38"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row>
    <row r="69" spans="1:38"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row>
    <row r="70" spans="1:38"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row>
    <row r="71" spans="1:38"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row>
    <row r="72" spans="1:38"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row>
    <row r="73" spans="1:38"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row>
    <row r="74" spans="1:38" x14ac:dyDescent="0.3">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row>
    <row r="75" spans="1:38" x14ac:dyDescent="0.3">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row>
    <row r="76" spans="1:38" x14ac:dyDescent="0.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row>
    <row r="77" spans="1:38" x14ac:dyDescent="0.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row>
    <row r="78" spans="1:38" x14ac:dyDescent="0.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row>
    <row r="79" spans="1:38" x14ac:dyDescent="0.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row>
    <row r="80" spans="1:38" x14ac:dyDescent="0.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row>
    <row r="81" spans="1:38" x14ac:dyDescent="0.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row>
    <row r="82" spans="1:38" x14ac:dyDescent="0.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row>
    <row r="83" spans="1:38" x14ac:dyDescent="0.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row>
    <row r="84" spans="1:38" x14ac:dyDescent="0.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row>
    <row r="85" spans="1:38" x14ac:dyDescent="0.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row>
    <row r="86" spans="1:38" x14ac:dyDescent="0.3">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row>
    <row r="87" spans="1:38" x14ac:dyDescent="0.3">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row>
    <row r="88" spans="1:38" x14ac:dyDescent="0.3">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row>
    <row r="89" spans="1:38" x14ac:dyDescent="0.3">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row>
    <row r="90" spans="1:38" x14ac:dyDescent="0.3">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row>
    <row r="91" spans="1:38" x14ac:dyDescent="0.3">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row>
    <row r="92" spans="1:38" x14ac:dyDescent="0.3">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row>
    <row r="93" spans="1:38" x14ac:dyDescent="0.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row>
    <row r="94" spans="1:38" x14ac:dyDescent="0.3">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row>
    <row r="95" spans="1:38" x14ac:dyDescent="0.3">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row>
    <row r="96" spans="1:38" x14ac:dyDescent="0.3">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row>
    <row r="97" spans="1:38" x14ac:dyDescent="0.3">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row>
    <row r="98" spans="1:38" x14ac:dyDescent="0.3">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row>
    <row r="99" spans="1:38" x14ac:dyDescent="0.3">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row>
    <row r="100" spans="1:38" x14ac:dyDescent="0.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row>
    <row r="101" spans="1:38" x14ac:dyDescent="0.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row>
    <row r="102" spans="1:38" x14ac:dyDescent="0.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row>
    <row r="103" spans="1:38" x14ac:dyDescent="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row>
    <row r="104" spans="1:38" x14ac:dyDescent="0.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row>
    <row r="105" spans="1:38" x14ac:dyDescent="0.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row>
    <row r="106" spans="1:38" x14ac:dyDescent="0.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row>
    <row r="107" spans="1:38" x14ac:dyDescent="0.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row>
    <row r="108" spans="1:38" x14ac:dyDescent="0.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row>
    <row r="109" spans="1:38" x14ac:dyDescent="0.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row>
    <row r="110" spans="1:38" x14ac:dyDescent="0.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row>
    <row r="111" spans="1:38" x14ac:dyDescent="0.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row>
    <row r="112" spans="1:38" x14ac:dyDescent="0.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row>
    <row r="113" spans="1:38" x14ac:dyDescent="0.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row>
    <row r="114" spans="1:38" x14ac:dyDescent="0.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row>
    <row r="115" spans="1:38" x14ac:dyDescent="0.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row>
    <row r="116" spans="1:38" x14ac:dyDescent="0.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row>
    <row r="117" spans="1:38" x14ac:dyDescent="0.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row>
    <row r="118" spans="1:38" x14ac:dyDescent="0.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row>
    <row r="119" spans="1:38" x14ac:dyDescent="0.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row>
    <row r="120" spans="1:38" x14ac:dyDescent="0.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row>
    <row r="121" spans="1:38" x14ac:dyDescent="0.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row>
    <row r="122" spans="1:38" x14ac:dyDescent="0.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row>
    <row r="123" spans="1:38" x14ac:dyDescent="0.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row>
    <row r="124" spans="1:38" x14ac:dyDescent="0.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row>
    <row r="125" spans="1:38" x14ac:dyDescent="0.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row>
    <row r="126" spans="1:38" x14ac:dyDescent="0.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row>
    <row r="127" spans="1:38" x14ac:dyDescent="0.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row>
    <row r="128" spans="1:38" x14ac:dyDescent="0.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row>
    <row r="129" spans="1:38" x14ac:dyDescent="0.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row>
    <row r="130" spans="1:38" x14ac:dyDescent="0.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row>
    <row r="131" spans="1:38" x14ac:dyDescent="0.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row>
    <row r="132" spans="1:38" x14ac:dyDescent="0.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row>
    <row r="133" spans="1:38" x14ac:dyDescent="0.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row>
    <row r="134" spans="1:38" x14ac:dyDescent="0.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row>
    <row r="135" spans="1:38" x14ac:dyDescent="0.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row>
    <row r="136" spans="1:38" x14ac:dyDescent="0.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row>
    <row r="137" spans="1:38" x14ac:dyDescent="0.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row>
    <row r="138" spans="1:38" x14ac:dyDescent="0.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row>
    <row r="139" spans="1:38" x14ac:dyDescent="0.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row>
    <row r="140" spans="1:38" x14ac:dyDescent="0.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row>
    <row r="141" spans="1:38" x14ac:dyDescent="0.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row>
    <row r="142" spans="1:38" x14ac:dyDescent="0.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row>
    <row r="143" spans="1:38" x14ac:dyDescent="0.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row>
    <row r="144" spans="1:38" x14ac:dyDescent="0.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row>
    <row r="145" spans="1:38" x14ac:dyDescent="0.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row>
    <row r="146" spans="1:38" x14ac:dyDescent="0.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row>
    <row r="147" spans="1:38" x14ac:dyDescent="0.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row>
    <row r="148" spans="1:38" x14ac:dyDescent="0.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row>
    <row r="149" spans="1:38" x14ac:dyDescent="0.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row>
    <row r="150" spans="1:38" x14ac:dyDescent="0.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row>
    <row r="151" spans="1:38" x14ac:dyDescent="0.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row>
    <row r="152" spans="1:38" x14ac:dyDescent="0.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row>
    <row r="153" spans="1:38" x14ac:dyDescent="0.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row>
    <row r="154" spans="1:38" x14ac:dyDescent="0.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row>
    <row r="155" spans="1:38" x14ac:dyDescent="0.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row>
    <row r="156" spans="1:38" x14ac:dyDescent="0.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row>
    <row r="157" spans="1:38" x14ac:dyDescent="0.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row>
    <row r="158" spans="1:38" x14ac:dyDescent="0.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row>
    <row r="159" spans="1:38" x14ac:dyDescent="0.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row>
    <row r="160" spans="1:38" x14ac:dyDescent="0.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row>
    <row r="161" spans="1:38" x14ac:dyDescent="0.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row>
    <row r="162" spans="1:38" x14ac:dyDescent="0.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row>
    <row r="163" spans="1:38" x14ac:dyDescent="0.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row>
    <row r="164" spans="1:38" x14ac:dyDescent="0.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row>
    <row r="165" spans="1:38" x14ac:dyDescent="0.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row>
    <row r="166" spans="1:38" x14ac:dyDescent="0.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row>
    <row r="167" spans="1:38" x14ac:dyDescent="0.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row>
    <row r="168" spans="1:38" x14ac:dyDescent="0.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row>
    <row r="169" spans="1:38" x14ac:dyDescent="0.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row>
    <row r="170" spans="1:38" x14ac:dyDescent="0.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row>
    <row r="171" spans="1:38" x14ac:dyDescent="0.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row>
    <row r="172" spans="1:38" x14ac:dyDescent="0.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row>
    <row r="173" spans="1:38" x14ac:dyDescent="0.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row>
    <row r="174" spans="1:38" x14ac:dyDescent="0.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row>
    <row r="175" spans="1:38" x14ac:dyDescent="0.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row>
    <row r="176" spans="1:38" x14ac:dyDescent="0.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row>
    <row r="177" spans="1:38" x14ac:dyDescent="0.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row>
    <row r="178" spans="1:38" x14ac:dyDescent="0.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row>
    <row r="179" spans="1:38" x14ac:dyDescent="0.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row>
    <row r="180" spans="1:38" x14ac:dyDescent="0.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row>
    <row r="181" spans="1:38" x14ac:dyDescent="0.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row>
    <row r="182" spans="1:38" x14ac:dyDescent="0.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row>
    <row r="183" spans="1:38" x14ac:dyDescent="0.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row>
    <row r="184" spans="1:38" x14ac:dyDescent="0.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row>
    <row r="185" spans="1:38" x14ac:dyDescent="0.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row>
    <row r="186" spans="1:38" x14ac:dyDescent="0.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row>
    <row r="187" spans="1:38" x14ac:dyDescent="0.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row>
    <row r="188" spans="1:38" x14ac:dyDescent="0.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row>
    <row r="189" spans="1:38" x14ac:dyDescent="0.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row>
    <row r="190" spans="1:38" x14ac:dyDescent="0.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row>
    <row r="191" spans="1:38" x14ac:dyDescent="0.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row>
    <row r="192" spans="1:38" x14ac:dyDescent="0.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row>
    <row r="193" spans="1:38" x14ac:dyDescent="0.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row>
    <row r="194" spans="1:38" x14ac:dyDescent="0.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row>
    <row r="195" spans="1:38" x14ac:dyDescent="0.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row>
    <row r="196" spans="1:38" x14ac:dyDescent="0.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row>
    <row r="197" spans="1:38" x14ac:dyDescent="0.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row>
    <row r="198" spans="1:38" x14ac:dyDescent="0.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row>
    <row r="199" spans="1:38" x14ac:dyDescent="0.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row>
    <row r="200" spans="1:38" x14ac:dyDescent="0.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row>
    <row r="201" spans="1:38" x14ac:dyDescent="0.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row>
    <row r="202" spans="1:38" x14ac:dyDescent="0.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row>
    <row r="203" spans="1:38" x14ac:dyDescent="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row>
    <row r="204" spans="1:38" x14ac:dyDescent="0.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row>
    <row r="205" spans="1:38" x14ac:dyDescent="0.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row>
    <row r="206" spans="1:38" x14ac:dyDescent="0.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row>
    <row r="207" spans="1:38" x14ac:dyDescent="0.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row>
    <row r="208" spans="1:38" x14ac:dyDescent="0.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row>
    <row r="209" spans="1:38" x14ac:dyDescent="0.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row>
    <row r="210" spans="1:38" x14ac:dyDescent="0.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row>
    <row r="211" spans="1:38" x14ac:dyDescent="0.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row>
    <row r="212" spans="1:38" x14ac:dyDescent="0.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row>
    <row r="213" spans="1:38" x14ac:dyDescent="0.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row>
    <row r="214" spans="1:38" x14ac:dyDescent="0.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row>
    <row r="215" spans="1:38" x14ac:dyDescent="0.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row>
    <row r="216" spans="1:38" x14ac:dyDescent="0.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row>
    <row r="217" spans="1:38" x14ac:dyDescent="0.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row>
    <row r="218" spans="1:38" x14ac:dyDescent="0.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row>
    <row r="219" spans="1:38" x14ac:dyDescent="0.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row>
    <row r="220" spans="1:38" x14ac:dyDescent="0.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row>
    <row r="221" spans="1:38" x14ac:dyDescent="0.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row>
    <row r="222" spans="1:38" x14ac:dyDescent="0.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row>
    <row r="223" spans="1:38" x14ac:dyDescent="0.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row>
    <row r="224" spans="1:38" x14ac:dyDescent="0.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2E35F-A234-4A21-80F3-09AD75ADD7F8}">
  <dimension ref="A1:AR191"/>
  <sheetViews>
    <sheetView showGridLines="0" showRowColHeaders="0" topLeftCell="L32" workbookViewId="0">
      <selection activeCell="X29" sqref="X29"/>
    </sheetView>
  </sheetViews>
  <sheetFormatPr defaultRowHeight="14.4" x14ac:dyDescent="0.3"/>
  <sheetData>
    <row r="1" spans="1:44"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row>
    <row r="2" spans="1:44"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row>
    <row r="3" spans="1:44"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row>
    <row r="4" spans="1:44"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row>
    <row r="5" spans="1:44"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row>
    <row r="6" spans="1:44"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row>
    <row r="7" spans="1:44"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row>
    <row r="8" spans="1:44"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row>
    <row r="9" spans="1:44"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row>
    <row r="10" spans="1:44"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row>
    <row r="11" spans="1:44"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row>
    <row r="12" spans="1:44"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row>
    <row r="13" spans="1:44"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row>
    <row r="14" spans="1:44"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row>
    <row r="15" spans="1:44"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row>
    <row r="16" spans="1:44"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row>
    <row r="17" spans="1:44"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row>
    <row r="18" spans="1:44"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row>
    <row r="19" spans="1:44"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row>
    <row r="20" spans="1:44"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row>
    <row r="21" spans="1:44"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row>
    <row r="22" spans="1:44"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row>
    <row r="23" spans="1:44"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row>
    <row r="24" spans="1:44"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row>
    <row r="25" spans="1:44"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row>
    <row r="26" spans="1:44"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row>
    <row r="27" spans="1:44"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row>
    <row r="28" spans="1:44"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row>
    <row r="29" spans="1:44"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row>
    <row r="30" spans="1:44"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row>
    <row r="31" spans="1:44"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row>
    <row r="32" spans="1:44"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row>
    <row r="33" spans="1:44"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row>
    <row r="34" spans="1:44"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row>
    <row r="35" spans="1:44"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row>
    <row r="36" spans="1:44"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row>
    <row r="37" spans="1:44"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row>
    <row r="38" spans="1:44"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row>
    <row r="39" spans="1:44"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row>
    <row r="40" spans="1:44"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row>
    <row r="41" spans="1:44"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row>
    <row r="42" spans="1:44"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row>
    <row r="43" spans="1:44"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row>
    <row r="44" spans="1:44"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row>
    <row r="45" spans="1:44"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row>
    <row r="46" spans="1:44"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row>
    <row r="47" spans="1:44"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row>
    <row r="48" spans="1:44"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row>
    <row r="49" spans="1:44"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row>
    <row r="50" spans="1:44"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row>
    <row r="51" spans="1:44"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row>
    <row r="52" spans="1:44"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row>
    <row r="53" spans="1:44"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row>
    <row r="54" spans="1:44"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row>
    <row r="55" spans="1:44"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row>
    <row r="56" spans="1:44"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row>
    <row r="57" spans="1:44"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row>
    <row r="58" spans="1:44"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row>
    <row r="59" spans="1:44"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row>
    <row r="60" spans="1:44"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row>
    <row r="61" spans="1:44"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row>
    <row r="62" spans="1:44"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row>
    <row r="63" spans="1:44"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row>
    <row r="64" spans="1:44"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row>
    <row r="65" spans="1:44"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row>
    <row r="66" spans="1:44"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row>
    <row r="67" spans="1:44"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row>
    <row r="68" spans="1:44"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row>
    <row r="69" spans="1:44"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row>
    <row r="70" spans="1:44"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row>
    <row r="71" spans="1:44"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row>
    <row r="72" spans="1:44"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row>
    <row r="73" spans="1:44"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row>
    <row r="74" spans="1:44" x14ac:dyDescent="0.3">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row>
    <row r="75" spans="1:44" x14ac:dyDescent="0.3">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row>
    <row r="76" spans="1:44" x14ac:dyDescent="0.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row>
    <row r="77" spans="1:44" x14ac:dyDescent="0.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row>
    <row r="78" spans="1:44" x14ac:dyDescent="0.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row>
    <row r="79" spans="1:44" x14ac:dyDescent="0.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row>
    <row r="80" spans="1:44" x14ac:dyDescent="0.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row>
    <row r="81" spans="1:44" x14ac:dyDescent="0.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row>
    <row r="82" spans="1:44" x14ac:dyDescent="0.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row>
    <row r="83" spans="1:44" x14ac:dyDescent="0.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row>
    <row r="84" spans="1:44" x14ac:dyDescent="0.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row>
    <row r="85" spans="1:44" x14ac:dyDescent="0.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row>
    <row r="86" spans="1:44" x14ac:dyDescent="0.3">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row>
    <row r="87" spans="1:44" x14ac:dyDescent="0.3">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row>
    <row r="88" spans="1:44" x14ac:dyDescent="0.3">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row>
    <row r="89" spans="1:44" x14ac:dyDescent="0.3">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row>
    <row r="90" spans="1:44" x14ac:dyDescent="0.3">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row>
    <row r="91" spans="1:44" x14ac:dyDescent="0.3">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row>
    <row r="92" spans="1:44" x14ac:dyDescent="0.3">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row>
    <row r="93" spans="1:44" x14ac:dyDescent="0.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row>
    <row r="94" spans="1:44" x14ac:dyDescent="0.3">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row>
    <row r="95" spans="1:44" x14ac:dyDescent="0.3">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row>
    <row r="96" spans="1:44" x14ac:dyDescent="0.3">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row>
    <row r="97" spans="1:44" x14ac:dyDescent="0.3">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row>
    <row r="98" spans="1:44" x14ac:dyDescent="0.3">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row>
    <row r="99" spans="1:44" x14ac:dyDescent="0.3">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row>
    <row r="100" spans="1:44" x14ac:dyDescent="0.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row>
    <row r="101" spans="1:44" x14ac:dyDescent="0.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row>
    <row r="102" spans="1:44" x14ac:dyDescent="0.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row>
    <row r="103" spans="1:44" x14ac:dyDescent="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row>
    <row r="104" spans="1:44" x14ac:dyDescent="0.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row>
    <row r="105" spans="1:44" x14ac:dyDescent="0.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row>
    <row r="106" spans="1:44" x14ac:dyDescent="0.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row>
    <row r="107" spans="1:44" x14ac:dyDescent="0.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row>
    <row r="108" spans="1:44" x14ac:dyDescent="0.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row>
    <row r="109" spans="1:44" x14ac:dyDescent="0.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row>
    <row r="110" spans="1:44" x14ac:dyDescent="0.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row>
    <row r="111" spans="1:44" x14ac:dyDescent="0.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row>
    <row r="112" spans="1:44" x14ac:dyDescent="0.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row>
    <row r="113" spans="1:44" x14ac:dyDescent="0.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row>
    <row r="114" spans="1:44" x14ac:dyDescent="0.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row>
    <row r="115" spans="1:44" x14ac:dyDescent="0.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row>
    <row r="116" spans="1:44" x14ac:dyDescent="0.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row>
    <row r="117" spans="1:44" x14ac:dyDescent="0.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row>
    <row r="118" spans="1:44" x14ac:dyDescent="0.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row>
    <row r="119" spans="1:44" x14ac:dyDescent="0.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row>
    <row r="120" spans="1:44" x14ac:dyDescent="0.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row>
    <row r="121" spans="1:44" x14ac:dyDescent="0.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row>
    <row r="122" spans="1:44" x14ac:dyDescent="0.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row>
    <row r="123" spans="1:44" x14ac:dyDescent="0.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row>
    <row r="124" spans="1:44" x14ac:dyDescent="0.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row>
    <row r="125" spans="1:44" x14ac:dyDescent="0.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row>
    <row r="126" spans="1:44" x14ac:dyDescent="0.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row>
    <row r="127" spans="1:44" x14ac:dyDescent="0.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row>
    <row r="128" spans="1:44" x14ac:dyDescent="0.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row>
    <row r="129" spans="1:44" x14ac:dyDescent="0.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row>
    <row r="130" spans="1:44" x14ac:dyDescent="0.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row>
    <row r="131" spans="1:44" x14ac:dyDescent="0.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row>
    <row r="132" spans="1:44" x14ac:dyDescent="0.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row>
    <row r="133" spans="1:44" x14ac:dyDescent="0.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row>
    <row r="134" spans="1:44" x14ac:dyDescent="0.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row>
    <row r="135" spans="1:44" x14ac:dyDescent="0.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row>
    <row r="136" spans="1:44" x14ac:dyDescent="0.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row>
    <row r="137" spans="1:44" x14ac:dyDescent="0.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row>
    <row r="138" spans="1:44" x14ac:dyDescent="0.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row>
    <row r="139" spans="1:44" x14ac:dyDescent="0.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row>
    <row r="140" spans="1:44" x14ac:dyDescent="0.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row>
    <row r="141" spans="1:44" x14ac:dyDescent="0.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row>
    <row r="142" spans="1:44" x14ac:dyDescent="0.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row>
    <row r="143" spans="1:44" x14ac:dyDescent="0.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row>
    <row r="144" spans="1:44" x14ac:dyDescent="0.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row>
    <row r="145" spans="1:44" x14ac:dyDescent="0.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row>
    <row r="146" spans="1:44" x14ac:dyDescent="0.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row>
    <row r="147" spans="1:44" x14ac:dyDescent="0.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row>
    <row r="148" spans="1:44" x14ac:dyDescent="0.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row>
    <row r="149" spans="1:44" x14ac:dyDescent="0.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row>
    <row r="150" spans="1:44" x14ac:dyDescent="0.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row>
    <row r="151" spans="1:44" x14ac:dyDescent="0.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row>
    <row r="152" spans="1:44" x14ac:dyDescent="0.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row>
    <row r="153" spans="1:44" x14ac:dyDescent="0.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row>
    <row r="154" spans="1:44" x14ac:dyDescent="0.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row>
    <row r="155" spans="1:44" x14ac:dyDescent="0.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row>
    <row r="156" spans="1:44" x14ac:dyDescent="0.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row>
    <row r="157" spans="1:44" x14ac:dyDescent="0.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row>
    <row r="158" spans="1:44" x14ac:dyDescent="0.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row>
    <row r="159" spans="1:44" x14ac:dyDescent="0.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row>
    <row r="160" spans="1:44" x14ac:dyDescent="0.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row>
    <row r="161" spans="1:44" x14ac:dyDescent="0.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row>
    <row r="162" spans="1:44" x14ac:dyDescent="0.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row>
    <row r="163" spans="1:44" x14ac:dyDescent="0.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row>
    <row r="164" spans="1:44" x14ac:dyDescent="0.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row>
    <row r="165" spans="1:44" x14ac:dyDescent="0.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row>
    <row r="166" spans="1:44" x14ac:dyDescent="0.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row>
    <row r="167" spans="1:44" x14ac:dyDescent="0.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row>
    <row r="168" spans="1:44" x14ac:dyDescent="0.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row>
    <row r="169" spans="1:44" x14ac:dyDescent="0.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row>
    <row r="170" spans="1:44" x14ac:dyDescent="0.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row>
    <row r="171" spans="1:44" x14ac:dyDescent="0.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row>
    <row r="172" spans="1:44" x14ac:dyDescent="0.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row>
    <row r="173" spans="1:44" x14ac:dyDescent="0.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row>
    <row r="174" spans="1:44" x14ac:dyDescent="0.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row>
    <row r="175" spans="1:44" x14ac:dyDescent="0.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row>
    <row r="176" spans="1:44" x14ac:dyDescent="0.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row>
    <row r="177" spans="1:44" x14ac:dyDescent="0.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row>
    <row r="178" spans="1:44" x14ac:dyDescent="0.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row>
    <row r="179" spans="1:44" x14ac:dyDescent="0.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row>
    <row r="180" spans="1:44" x14ac:dyDescent="0.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row>
    <row r="181" spans="1:44" x14ac:dyDescent="0.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row>
    <row r="182" spans="1:44" x14ac:dyDescent="0.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row>
    <row r="183" spans="1:44" x14ac:dyDescent="0.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row>
    <row r="184" spans="1:44" x14ac:dyDescent="0.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row>
    <row r="185" spans="1:44" x14ac:dyDescent="0.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row>
    <row r="186" spans="1:44" x14ac:dyDescent="0.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row>
    <row r="187" spans="1:44" x14ac:dyDescent="0.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row>
    <row r="188" spans="1:44" x14ac:dyDescent="0.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row>
    <row r="189" spans="1:44" x14ac:dyDescent="0.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row>
    <row r="190" spans="1:44" x14ac:dyDescent="0.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row>
    <row r="191" spans="1:44" x14ac:dyDescent="0.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5F93-9516-42A0-A721-D4F5F69D191F}">
  <dimension ref="A1:T701"/>
  <sheetViews>
    <sheetView tabSelected="1" topLeftCell="A83" workbookViewId="0">
      <selection activeCell="G111" sqref="G111"/>
    </sheetView>
  </sheetViews>
  <sheetFormatPr defaultRowHeight="14.4" x14ac:dyDescent="0.3"/>
  <cols>
    <col min="1" max="1" width="14.88671875" bestFit="1" customWidth="1"/>
    <col min="2" max="2" width="9.6640625" customWidth="1"/>
    <col min="3" max="3" width="9.5546875" customWidth="1"/>
    <col min="4" max="4" width="15" customWidth="1"/>
    <col min="5" max="5" width="12.44140625" style="7" bestFit="1" customWidth="1"/>
    <col min="6" max="6" width="20" style="9" customWidth="1"/>
    <col min="7" max="7" width="10.88671875" style="9" customWidth="1"/>
    <col min="8" max="8" width="12.33203125" style="9" bestFit="1" customWidth="1"/>
    <col min="9" max="9" width="11.109375" bestFit="1" customWidth="1"/>
    <col min="10" max="10" width="12.44140625" style="9" bestFit="1" customWidth="1"/>
    <col min="11" max="11" width="12.44140625" style="9" customWidth="1"/>
    <col min="12" max="12" width="9" bestFit="1" customWidth="1"/>
    <col min="13" max="13" width="17.77734375" style="13" bestFit="1" customWidth="1"/>
    <col min="14" max="15" width="17.77734375" style="13" customWidth="1"/>
    <col min="16" max="16" width="9.5546875" bestFit="1" customWidth="1"/>
    <col min="20" max="20" width="11.5546875" bestFit="1" customWidth="1"/>
  </cols>
  <sheetData>
    <row r="1" spans="1:20" x14ac:dyDescent="0.3">
      <c r="A1" s="1" t="s">
        <v>0</v>
      </c>
      <c r="B1" s="1" t="s">
        <v>1</v>
      </c>
      <c r="C1" s="1" t="s">
        <v>2</v>
      </c>
      <c r="D1" s="1" t="s">
        <v>3</v>
      </c>
      <c r="E1" s="6" t="s">
        <v>4</v>
      </c>
      <c r="F1" s="8" t="s">
        <v>5</v>
      </c>
      <c r="G1" s="8" t="s">
        <v>6</v>
      </c>
      <c r="H1" s="8" t="s">
        <v>7</v>
      </c>
      <c r="I1" s="1" t="s">
        <v>8</v>
      </c>
      <c r="J1" s="8" t="s">
        <v>48</v>
      </c>
      <c r="K1" s="10" t="s">
        <v>49</v>
      </c>
      <c r="L1" s="1" t="s">
        <v>10</v>
      </c>
      <c r="M1" s="11" t="s">
        <v>74</v>
      </c>
      <c r="N1" s="11" t="s">
        <v>75</v>
      </c>
      <c r="O1" s="11" t="s">
        <v>55</v>
      </c>
      <c r="P1" s="1" t="s">
        <v>12</v>
      </c>
    </row>
    <row r="2" spans="1:20" x14ac:dyDescent="0.3">
      <c r="A2" s="1" t="s">
        <v>16</v>
      </c>
      <c r="B2" s="1" t="s">
        <v>17</v>
      </c>
      <c r="C2" s="1" t="s">
        <v>18</v>
      </c>
      <c r="D2" s="1" t="s">
        <v>19</v>
      </c>
      <c r="E2" s="6">
        <v>1513</v>
      </c>
      <c r="F2" s="8">
        <v>3</v>
      </c>
      <c r="G2" s="8">
        <v>350</v>
      </c>
      <c r="H2" s="8">
        <v>529550</v>
      </c>
      <c r="I2" s="1">
        <v>0</v>
      </c>
      <c r="J2" s="8">
        <v>529550</v>
      </c>
      <c r="K2" s="8">
        <f t="shared" ref="K2:K65" si="0">E2*F2</f>
        <v>4539</v>
      </c>
      <c r="L2" s="3">
        <v>393380</v>
      </c>
      <c r="M2" s="12">
        <f t="shared" ref="M2:M65" si="1">J2-K2</f>
        <v>525011</v>
      </c>
      <c r="N2" s="12">
        <f t="shared" ref="N2:N65" si="2">IF(M2&gt;0,M2,0)</f>
        <v>525011</v>
      </c>
      <c r="O2" s="12">
        <f t="shared" ref="O2:O65" si="3">IF(M2&lt;0,M2,0)</f>
        <v>0</v>
      </c>
      <c r="P2" s="4">
        <v>41974</v>
      </c>
    </row>
    <row r="3" spans="1:20" x14ac:dyDescent="0.3">
      <c r="A3" s="1" t="s">
        <v>16</v>
      </c>
      <c r="B3" s="1" t="s">
        <v>17</v>
      </c>
      <c r="C3" s="1" t="s">
        <v>21</v>
      </c>
      <c r="D3" s="1" t="s">
        <v>19</v>
      </c>
      <c r="E3" s="6">
        <v>1006</v>
      </c>
      <c r="F3" s="8">
        <v>10</v>
      </c>
      <c r="G3" s="8">
        <v>350</v>
      </c>
      <c r="H3" s="8">
        <v>352100</v>
      </c>
      <c r="I3" s="1">
        <v>0</v>
      </c>
      <c r="J3" s="8">
        <v>352100</v>
      </c>
      <c r="K3" s="8">
        <f t="shared" si="0"/>
        <v>10060</v>
      </c>
      <c r="L3" s="3">
        <v>261560</v>
      </c>
      <c r="M3" s="12">
        <f t="shared" si="1"/>
        <v>342040</v>
      </c>
      <c r="N3" s="12">
        <f t="shared" si="2"/>
        <v>342040</v>
      </c>
      <c r="O3" s="12">
        <f t="shared" si="3"/>
        <v>0</v>
      </c>
      <c r="P3" s="4">
        <v>41791</v>
      </c>
    </row>
    <row r="4" spans="1:20" x14ac:dyDescent="0.3">
      <c r="A4" s="1" t="s">
        <v>16</v>
      </c>
      <c r="B4" s="1" t="s">
        <v>23</v>
      </c>
      <c r="C4" s="1" t="s">
        <v>21</v>
      </c>
      <c r="D4" s="1" t="s">
        <v>19</v>
      </c>
      <c r="E4" s="6">
        <v>1725</v>
      </c>
      <c r="F4" s="8">
        <v>10</v>
      </c>
      <c r="G4" s="8">
        <v>350</v>
      </c>
      <c r="H4" s="8">
        <v>603750</v>
      </c>
      <c r="I4" s="1">
        <v>0</v>
      </c>
      <c r="J4" s="8">
        <v>603750</v>
      </c>
      <c r="K4" s="8">
        <f t="shared" si="0"/>
        <v>17250</v>
      </c>
      <c r="L4" s="3">
        <v>448500</v>
      </c>
      <c r="M4" s="12">
        <f t="shared" si="1"/>
        <v>586500</v>
      </c>
      <c r="N4" s="12">
        <f t="shared" si="2"/>
        <v>586500</v>
      </c>
      <c r="O4" s="12">
        <f t="shared" si="3"/>
        <v>0</v>
      </c>
      <c r="P4" s="4">
        <v>41579</v>
      </c>
    </row>
    <row r="5" spans="1:20" x14ac:dyDescent="0.3">
      <c r="A5" s="1" t="s">
        <v>16</v>
      </c>
      <c r="B5" s="1" t="s">
        <v>17</v>
      </c>
      <c r="C5" s="1" t="s">
        <v>21</v>
      </c>
      <c r="D5" s="1" t="s">
        <v>19</v>
      </c>
      <c r="E5" s="6">
        <v>1513</v>
      </c>
      <c r="F5" s="8">
        <v>10</v>
      </c>
      <c r="G5" s="8">
        <v>350</v>
      </c>
      <c r="H5" s="8">
        <v>529550</v>
      </c>
      <c r="I5" s="1">
        <v>0</v>
      </c>
      <c r="J5" s="8">
        <v>529550</v>
      </c>
      <c r="K5" s="8">
        <f t="shared" si="0"/>
        <v>15130</v>
      </c>
      <c r="L5" s="3">
        <v>393380</v>
      </c>
      <c r="M5" s="12">
        <f t="shared" si="1"/>
        <v>514420</v>
      </c>
      <c r="N5" s="12">
        <f t="shared" si="2"/>
        <v>514420</v>
      </c>
      <c r="O5" s="12">
        <f t="shared" si="3"/>
        <v>0</v>
      </c>
      <c r="P5" s="4">
        <v>41974</v>
      </c>
    </row>
    <row r="6" spans="1:20" x14ac:dyDescent="0.3">
      <c r="A6" s="1" t="s">
        <v>16</v>
      </c>
      <c r="B6" s="1" t="s">
        <v>17</v>
      </c>
      <c r="C6" s="1" t="s">
        <v>25</v>
      </c>
      <c r="D6" s="1" t="s">
        <v>19</v>
      </c>
      <c r="E6" s="6">
        <v>1006</v>
      </c>
      <c r="F6" s="8">
        <v>120</v>
      </c>
      <c r="G6" s="8">
        <v>350</v>
      </c>
      <c r="H6" s="8">
        <v>352100</v>
      </c>
      <c r="I6" s="1">
        <v>0</v>
      </c>
      <c r="J6" s="8">
        <v>352100</v>
      </c>
      <c r="K6" s="8">
        <f t="shared" si="0"/>
        <v>120720</v>
      </c>
      <c r="L6" s="3">
        <v>261560</v>
      </c>
      <c r="M6" s="12">
        <f t="shared" si="1"/>
        <v>231380</v>
      </c>
      <c r="N6" s="12">
        <f t="shared" si="2"/>
        <v>231380</v>
      </c>
      <c r="O6" s="12">
        <f t="shared" si="3"/>
        <v>0</v>
      </c>
      <c r="P6" s="4">
        <v>41791</v>
      </c>
    </row>
    <row r="7" spans="1:20" x14ac:dyDescent="0.3">
      <c r="A7" s="1" t="s">
        <v>16</v>
      </c>
      <c r="B7" s="1" t="s">
        <v>26</v>
      </c>
      <c r="C7" s="1" t="s">
        <v>27</v>
      </c>
      <c r="D7" s="1" t="s">
        <v>19</v>
      </c>
      <c r="E7" s="6">
        <v>1527</v>
      </c>
      <c r="F7" s="8">
        <v>250</v>
      </c>
      <c r="G7" s="8">
        <v>350</v>
      </c>
      <c r="H7" s="8">
        <v>534450</v>
      </c>
      <c r="I7" s="1">
        <v>0</v>
      </c>
      <c r="J7" s="8">
        <v>534450</v>
      </c>
      <c r="K7" s="8">
        <f t="shared" si="0"/>
        <v>381750</v>
      </c>
      <c r="L7" s="3">
        <v>397020</v>
      </c>
      <c r="M7" s="12">
        <f t="shared" si="1"/>
        <v>152700</v>
      </c>
      <c r="N7" s="12">
        <f t="shared" si="2"/>
        <v>152700</v>
      </c>
      <c r="O7" s="12">
        <f t="shared" si="3"/>
        <v>0</v>
      </c>
      <c r="P7" s="4">
        <v>41518</v>
      </c>
    </row>
    <row r="8" spans="1:20" x14ac:dyDescent="0.3">
      <c r="A8" s="1" t="s">
        <v>16</v>
      </c>
      <c r="B8" s="1" t="s">
        <v>26</v>
      </c>
      <c r="C8" s="1" t="s">
        <v>29</v>
      </c>
      <c r="D8" s="1" t="s">
        <v>19</v>
      </c>
      <c r="E8" s="6">
        <v>2750</v>
      </c>
      <c r="F8" s="8">
        <v>260</v>
      </c>
      <c r="G8" s="8">
        <v>350</v>
      </c>
      <c r="H8" s="8">
        <v>962500</v>
      </c>
      <c r="I8" s="1">
        <v>0</v>
      </c>
      <c r="J8" s="8">
        <v>962500</v>
      </c>
      <c r="K8" s="8">
        <f t="shared" si="0"/>
        <v>715000</v>
      </c>
      <c r="L8" s="3">
        <v>715000</v>
      </c>
      <c r="M8" s="12">
        <f t="shared" si="1"/>
        <v>247500</v>
      </c>
      <c r="N8" s="12">
        <f t="shared" si="2"/>
        <v>247500</v>
      </c>
      <c r="O8" s="12">
        <f t="shared" si="3"/>
        <v>0</v>
      </c>
      <c r="P8" s="4">
        <v>41671</v>
      </c>
    </row>
    <row r="9" spans="1:20" x14ac:dyDescent="0.3">
      <c r="A9" s="1" t="s">
        <v>16</v>
      </c>
      <c r="B9" s="1" t="s">
        <v>31</v>
      </c>
      <c r="C9" s="1" t="s">
        <v>18</v>
      </c>
      <c r="D9" s="1" t="s">
        <v>32</v>
      </c>
      <c r="E9" s="6">
        <v>1210</v>
      </c>
      <c r="F9" s="8">
        <v>3</v>
      </c>
      <c r="G9" s="8">
        <v>350</v>
      </c>
      <c r="H9" s="8">
        <v>423500</v>
      </c>
      <c r="I9" s="1">
        <v>4235</v>
      </c>
      <c r="J9" s="8">
        <v>419265</v>
      </c>
      <c r="K9" s="8">
        <f t="shared" si="0"/>
        <v>3630</v>
      </c>
      <c r="L9" s="3">
        <v>314600</v>
      </c>
      <c r="M9" s="12">
        <f t="shared" si="1"/>
        <v>415635</v>
      </c>
      <c r="N9" s="12">
        <f t="shared" si="2"/>
        <v>415635</v>
      </c>
      <c r="O9" s="12">
        <f t="shared" si="3"/>
        <v>0</v>
      </c>
      <c r="P9" s="4">
        <v>41699</v>
      </c>
    </row>
    <row r="10" spans="1:20" x14ac:dyDescent="0.3">
      <c r="A10" s="1" t="s">
        <v>16</v>
      </c>
      <c r="B10" s="1" t="s">
        <v>31</v>
      </c>
      <c r="C10" s="1" t="s">
        <v>18</v>
      </c>
      <c r="D10" s="1" t="s">
        <v>32</v>
      </c>
      <c r="E10" s="6">
        <v>1397</v>
      </c>
      <c r="F10" s="8">
        <v>3</v>
      </c>
      <c r="G10" s="8">
        <v>350</v>
      </c>
      <c r="H10" s="8">
        <v>488950</v>
      </c>
      <c r="I10" s="1">
        <v>4889.5</v>
      </c>
      <c r="J10" s="8">
        <v>484060.5</v>
      </c>
      <c r="K10" s="8">
        <f t="shared" si="0"/>
        <v>4191</v>
      </c>
      <c r="L10" s="3">
        <v>363220</v>
      </c>
      <c r="M10" s="12">
        <f t="shared" si="1"/>
        <v>479869.5</v>
      </c>
      <c r="N10" s="12">
        <f t="shared" si="2"/>
        <v>479869.5</v>
      </c>
      <c r="O10" s="12">
        <f t="shared" si="3"/>
        <v>0</v>
      </c>
      <c r="P10" s="4">
        <v>41913</v>
      </c>
    </row>
    <row r="11" spans="1:20" x14ac:dyDescent="0.3">
      <c r="A11" s="1" t="s">
        <v>16</v>
      </c>
      <c r="B11" s="1" t="s">
        <v>26</v>
      </c>
      <c r="C11" s="1" t="s">
        <v>18</v>
      </c>
      <c r="D11" s="1" t="s">
        <v>32</v>
      </c>
      <c r="E11" s="6">
        <v>2155</v>
      </c>
      <c r="F11" s="8">
        <v>3</v>
      </c>
      <c r="G11" s="8">
        <v>350</v>
      </c>
      <c r="H11" s="8">
        <v>754250</v>
      </c>
      <c r="I11" s="1">
        <v>7542.5</v>
      </c>
      <c r="J11" s="8">
        <v>746707.5</v>
      </c>
      <c r="K11" s="8">
        <f t="shared" si="0"/>
        <v>6465</v>
      </c>
      <c r="L11" s="3">
        <v>560300</v>
      </c>
      <c r="M11" s="12">
        <f t="shared" si="1"/>
        <v>740242.5</v>
      </c>
      <c r="N11" s="12">
        <f t="shared" si="2"/>
        <v>740242.5</v>
      </c>
      <c r="O11" s="12">
        <f t="shared" si="3"/>
        <v>0</v>
      </c>
      <c r="P11" s="4">
        <v>41974</v>
      </c>
      <c r="T11" s="9">
        <f>SUM(Table1[loss])</f>
        <v>-58980230.355000019</v>
      </c>
    </row>
    <row r="12" spans="1:20" x14ac:dyDescent="0.3">
      <c r="A12" s="1" t="s">
        <v>16</v>
      </c>
      <c r="B12" s="1" t="s">
        <v>26</v>
      </c>
      <c r="C12" s="1" t="s">
        <v>21</v>
      </c>
      <c r="D12" s="1" t="s">
        <v>32</v>
      </c>
      <c r="E12" s="6">
        <v>2155</v>
      </c>
      <c r="F12" s="8">
        <v>10</v>
      </c>
      <c r="G12" s="8">
        <v>350</v>
      </c>
      <c r="H12" s="8">
        <v>754250</v>
      </c>
      <c r="I12" s="1">
        <v>7542.5</v>
      </c>
      <c r="J12" s="8">
        <v>746707.5</v>
      </c>
      <c r="K12" s="8">
        <f t="shared" si="0"/>
        <v>21550</v>
      </c>
      <c r="L12" s="3">
        <v>560300</v>
      </c>
      <c r="M12" s="12">
        <f t="shared" si="1"/>
        <v>725157.5</v>
      </c>
      <c r="N12" s="12">
        <f t="shared" si="2"/>
        <v>725157.5</v>
      </c>
      <c r="O12" s="12">
        <f t="shared" si="3"/>
        <v>0</v>
      </c>
      <c r="P12" s="4">
        <v>41974</v>
      </c>
    </row>
    <row r="13" spans="1:20" x14ac:dyDescent="0.3">
      <c r="A13" s="1" t="s">
        <v>16</v>
      </c>
      <c r="B13" s="1" t="s">
        <v>23</v>
      </c>
      <c r="C13" s="1" t="s">
        <v>27</v>
      </c>
      <c r="D13" s="1" t="s">
        <v>32</v>
      </c>
      <c r="E13" s="6">
        <v>943.5</v>
      </c>
      <c r="F13" s="8">
        <v>250</v>
      </c>
      <c r="G13" s="8">
        <v>350</v>
      </c>
      <c r="H13" s="8">
        <v>330225</v>
      </c>
      <c r="I13" s="1">
        <v>3302.25</v>
      </c>
      <c r="J13" s="8">
        <v>326922.75</v>
      </c>
      <c r="K13" s="8">
        <f t="shared" si="0"/>
        <v>235875</v>
      </c>
      <c r="L13" s="3">
        <v>245310</v>
      </c>
      <c r="M13" s="12">
        <f t="shared" si="1"/>
        <v>91047.75</v>
      </c>
      <c r="N13" s="12">
        <f t="shared" si="2"/>
        <v>91047.75</v>
      </c>
      <c r="O13" s="12">
        <f t="shared" si="3"/>
        <v>0</v>
      </c>
      <c r="P13" s="4">
        <v>41730</v>
      </c>
    </row>
    <row r="14" spans="1:20" x14ac:dyDescent="0.3">
      <c r="A14" s="1" t="s">
        <v>16</v>
      </c>
      <c r="B14" s="1" t="s">
        <v>31</v>
      </c>
      <c r="C14" s="1" t="s">
        <v>27</v>
      </c>
      <c r="D14" s="1" t="s">
        <v>32</v>
      </c>
      <c r="E14" s="6">
        <v>1397</v>
      </c>
      <c r="F14" s="8">
        <v>250</v>
      </c>
      <c r="G14" s="8">
        <v>350</v>
      </c>
      <c r="H14" s="8">
        <v>488950</v>
      </c>
      <c r="I14" s="1">
        <v>4889.5</v>
      </c>
      <c r="J14" s="8">
        <v>484060.5</v>
      </c>
      <c r="K14" s="8">
        <f t="shared" si="0"/>
        <v>349250</v>
      </c>
      <c r="L14" s="3">
        <v>363220</v>
      </c>
      <c r="M14" s="12">
        <f t="shared" si="1"/>
        <v>134810.5</v>
      </c>
      <c r="N14" s="12">
        <f t="shared" si="2"/>
        <v>134810.5</v>
      </c>
      <c r="O14" s="12">
        <f t="shared" si="3"/>
        <v>0</v>
      </c>
      <c r="P14" s="4">
        <v>41913</v>
      </c>
    </row>
    <row r="15" spans="1:20" x14ac:dyDescent="0.3">
      <c r="A15" s="1" t="s">
        <v>16</v>
      </c>
      <c r="B15" s="1" t="s">
        <v>23</v>
      </c>
      <c r="C15" s="1" t="s">
        <v>18</v>
      </c>
      <c r="D15" s="1" t="s">
        <v>32</v>
      </c>
      <c r="E15" s="6">
        <v>2852</v>
      </c>
      <c r="F15" s="8">
        <v>3</v>
      </c>
      <c r="G15" s="8">
        <v>350</v>
      </c>
      <c r="H15" s="8">
        <v>998200</v>
      </c>
      <c r="I15" s="1">
        <v>19964</v>
      </c>
      <c r="J15" s="8">
        <v>978236</v>
      </c>
      <c r="K15" s="8">
        <f t="shared" si="0"/>
        <v>8556</v>
      </c>
      <c r="L15" s="3">
        <v>741520</v>
      </c>
      <c r="M15" s="12">
        <f t="shared" si="1"/>
        <v>969680</v>
      </c>
      <c r="N15" s="12">
        <f t="shared" si="2"/>
        <v>969680</v>
      </c>
      <c r="O15" s="12">
        <f t="shared" si="3"/>
        <v>0</v>
      </c>
      <c r="P15" s="4">
        <v>41974</v>
      </c>
      <c r="T15" s="9"/>
    </row>
    <row r="16" spans="1:20" x14ac:dyDescent="0.3">
      <c r="A16" s="1" t="s">
        <v>16</v>
      </c>
      <c r="B16" s="1" t="s">
        <v>23</v>
      </c>
      <c r="C16" s="1" t="s">
        <v>21</v>
      </c>
      <c r="D16" s="1" t="s">
        <v>32</v>
      </c>
      <c r="E16" s="6">
        <v>2852</v>
      </c>
      <c r="F16" s="8">
        <v>10</v>
      </c>
      <c r="G16" s="8">
        <v>350</v>
      </c>
      <c r="H16" s="8">
        <v>998200</v>
      </c>
      <c r="I16" s="1">
        <v>19964</v>
      </c>
      <c r="J16" s="8">
        <v>978236</v>
      </c>
      <c r="K16" s="8">
        <f t="shared" si="0"/>
        <v>28520</v>
      </c>
      <c r="L16" s="3">
        <v>741520</v>
      </c>
      <c r="M16" s="12">
        <f t="shared" si="1"/>
        <v>949716</v>
      </c>
      <c r="N16" s="12">
        <f t="shared" si="2"/>
        <v>949716</v>
      </c>
      <c r="O16" s="12">
        <f t="shared" si="3"/>
        <v>0</v>
      </c>
      <c r="P16" s="4">
        <v>41974</v>
      </c>
      <c r="T16" s="9">
        <f>SUM(Table1[profit])</f>
        <v>71044067.61500001</v>
      </c>
    </row>
    <row r="17" spans="1:16" x14ac:dyDescent="0.3">
      <c r="A17" s="1" t="s">
        <v>16</v>
      </c>
      <c r="B17" s="1" t="s">
        <v>17</v>
      </c>
      <c r="C17" s="1" t="s">
        <v>25</v>
      </c>
      <c r="D17" s="1" t="s">
        <v>32</v>
      </c>
      <c r="E17" s="6">
        <v>2966</v>
      </c>
      <c r="F17" s="8">
        <v>120</v>
      </c>
      <c r="G17" s="8">
        <v>350</v>
      </c>
      <c r="H17" s="8">
        <v>1038100</v>
      </c>
      <c r="I17" s="1">
        <v>20762</v>
      </c>
      <c r="J17" s="8">
        <v>1017338</v>
      </c>
      <c r="K17" s="8">
        <f t="shared" si="0"/>
        <v>355920</v>
      </c>
      <c r="L17" s="3">
        <v>771160</v>
      </c>
      <c r="M17" s="12">
        <f t="shared" si="1"/>
        <v>661418</v>
      </c>
      <c r="N17" s="12">
        <f t="shared" si="2"/>
        <v>661418</v>
      </c>
      <c r="O17" s="12">
        <f t="shared" si="3"/>
        <v>0</v>
      </c>
      <c r="P17" s="4">
        <v>41548</v>
      </c>
    </row>
    <row r="18" spans="1:16" x14ac:dyDescent="0.3">
      <c r="A18" s="1" t="s">
        <v>16</v>
      </c>
      <c r="B18" s="1" t="s">
        <v>17</v>
      </c>
      <c r="C18" s="1" t="s">
        <v>25</v>
      </c>
      <c r="D18" s="1" t="s">
        <v>32</v>
      </c>
      <c r="E18" s="6">
        <v>2877</v>
      </c>
      <c r="F18" s="8">
        <v>120</v>
      </c>
      <c r="G18" s="8">
        <v>350</v>
      </c>
      <c r="H18" s="8">
        <v>1006950</v>
      </c>
      <c r="I18" s="1">
        <v>20139</v>
      </c>
      <c r="J18" s="8">
        <v>986811</v>
      </c>
      <c r="K18" s="8">
        <f t="shared" si="0"/>
        <v>345240</v>
      </c>
      <c r="L18" s="3">
        <v>748020</v>
      </c>
      <c r="M18" s="12">
        <f t="shared" si="1"/>
        <v>641571</v>
      </c>
      <c r="N18" s="12">
        <f t="shared" si="2"/>
        <v>641571</v>
      </c>
      <c r="O18" s="12">
        <f t="shared" si="3"/>
        <v>0</v>
      </c>
      <c r="P18" s="4">
        <v>41913</v>
      </c>
    </row>
    <row r="19" spans="1:16" x14ac:dyDescent="0.3">
      <c r="A19" s="1" t="s">
        <v>16</v>
      </c>
      <c r="B19" s="1" t="s">
        <v>17</v>
      </c>
      <c r="C19" s="1" t="s">
        <v>27</v>
      </c>
      <c r="D19" s="1" t="s">
        <v>32</v>
      </c>
      <c r="E19" s="6">
        <v>2877</v>
      </c>
      <c r="F19" s="8">
        <v>250</v>
      </c>
      <c r="G19" s="8">
        <v>350</v>
      </c>
      <c r="H19" s="8">
        <v>1006950</v>
      </c>
      <c r="I19" s="1">
        <v>20139</v>
      </c>
      <c r="J19" s="8">
        <v>986811</v>
      </c>
      <c r="K19" s="8">
        <f t="shared" si="0"/>
        <v>719250</v>
      </c>
      <c r="L19" s="3">
        <v>748020</v>
      </c>
      <c r="M19" s="12">
        <f t="shared" si="1"/>
        <v>267561</v>
      </c>
      <c r="N19" s="12">
        <f t="shared" si="2"/>
        <v>267561</v>
      </c>
      <c r="O19" s="12">
        <f t="shared" si="3"/>
        <v>0</v>
      </c>
      <c r="P19" s="4">
        <v>41913</v>
      </c>
    </row>
    <row r="20" spans="1:16" x14ac:dyDescent="0.3">
      <c r="A20" s="1" t="s">
        <v>16</v>
      </c>
      <c r="B20" s="1" t="s">
        <v>36</v>
      </c>
      <c r="C20" s="1" t="s">
        <v>27</v>
      </c>
      <c r="D20" s="1" t="s">
        <v>32</v>
      </c>
      <c r="E20" s="6">
        <v>266</v>
      </c>
      <c r="F20" s="8">
        <v>250</v>
      </c>
      <c r="G20" s="8">
        <v>350</v>
      </c>
      <c r="H20" s="8">
        <v>93100</v>
      </c>
      <c r="I20" s="1">
        <v>1862</v>
      </c>
      <c r="J20" s="8">
        <v>91238</v>
      </c>
      <c r="K20" s="8">
        <f t="shared" si="0"/>
        <v>66500</v>
      </c>
      <c r="L20" s="3">
        <v>69160</v>
      </c>
      <c r="M20" s="12">
        <f t="shared" si="1"/>
        <v>24738</v>
      </c>
      <c r="N20" s="12">
        <f t="shared" si="2"/>
        <v>24738</v>
      </c>
      <c r="O20" s="12">
        <f t="shared" si="3"/>
        <v>0</v>
      </c>
      <c r="P20" s="4">
        <v>41609</v>
      </c>
    </row>
    <row r="21" spans="1:16" x14ac:dyDescent="0.3">
      <c r="A21" s="1" t="s">
        <v>16</v>
      </c>
      <c r="B21" s="1" t="s">
        <v>31</v>
      </c>
      <c r="C21" s="1" t="s">
        <v>27</v>
      </c>
      <c r="D21" s="1" t="s">
        <v>32</v>
      </c>
      <c r="E21" s="6">
        <v>1940</v>
      </c>
      <c r="F21" s="8">
        <v>250</v>
      </c>
      <c r="G21" s="8">
        <v>350</v>
      </c>
      <c r="H21" s="8">
        <v>679000</v>
      </c>
      <c r="I21" s="1">
        <v>13580</v>
      </c>
      <c r="J21" s="8">
        <v>665420</v>
      </c>
      <c r="K21" s="8">
        <f t="shared" si="0"/>
        <v>485000</v>
      </c>
      <c r="L21" s="3">
        <v>504400</v>
      </c>
      <c r="M21" s="12">
        <f t="shared" si="1"/>
        <v>180420</v>
      </c>
      <c r="N21" s="12">
        <f t="shared" si="2"/>
        <v>180420</v>
      </c>
      <c r="O21" s="12">
        <f t="shared" si="3"/>
        <v>0</v>
      </c>
      <c r="P21" s="4">
        <v>41609</v>
      </c>
    </row>
    <row r="22" spans="1:16" x14ac:dyDescent="0.3">
      <c r="A22" s="1" t="s">
        <v>16</v>
      </c>
      <c r="B22" s="1" t="s">
        <v>17</v>
      </c>
      <c r="C22" s="1" t="s">
        <v>29</v>
      </c>
      <c r="D22" s="1" t="s">
        <v>32</v>
      </c>
      <c r="E22" s="6">
        <v>2966</v>
      </c>
      <c r="F22" s="8">
        <v>260</v>
      </c>
      <c r="G22" s="8">
        <v>350</v>
      </c>
      <c r="H22" s="8">
        <v>1038100</v>
      </c>
      <c r="I22" s="1">
        <v>20762</v>
      </c>
      <c r="J22" s="8">
        <v>1017338</v>
      </c>
      <c r="K22" s="8">
        <f t="shared" si="0"/>
        <v>771160</v>
      </c>
      <c r="L22" s="3">
        <v>771160</v>
      </c>
      <c r="M22" s="12">
        <f t="shared" si="1"/>
        <v>246178</v>
      </c>
      <c r="N22" s="12">
        <f t="shared" si="2"/>
        <v>246178</v>
      </c>
      <c r="O22" s="12">
        <f t="shared" si="3"/>
        <v>0</v>
      </c>
      <c r="P22" s="4">
        <v>41548</v>
      </c>
    </row>
    <row r="23" spans="1:16" x14ac:dyDescent="0.3">
      <c r="A23" s="1" t="s">
        <v>16</v>
      </c>
      <c r="B23" s="1" t="s">
        <v>17</v>
      </c>
      <c r="C23" s="1" t="s">
        <v>37</v>
      </c>
      <c r="D23" s="1" t="s">
        <v>32</v>
      </c>
      <c r="E23" s="6">
        <v>1797</v>
      </c>
      <c r="F23" s="8">
        <v>5</v>
      </c>
      <c r="G23" s="8">
        <v>350</v>
      </c>
      <c r="H23" s="8">
        <v>628950</v>
      </c>
      <c r="I23" s="1">
        <v>18868.5</v>
      </c>
      <c r="J23" s="8">
        <v>610081.5</v>
      </c>
      <c r="K23" s="8">
        <f t="shared" si="0"/>
        <v>8985</v>
      </c>
      <c r="L23" s="3">
        <v>467220</v>
      </c>
      <c r="M23" s="12">
        <f t="shared" si="1"/>
        <v>601096.5</v>
      </c>
      <c r="N23" s="12">
        <f t="shared" si="2"/>
        <v>601096.5</v>
      </c>
      <c r="O23" s="12">
        <f t="shared" si="3"/>
        <v>0</v>
      </c>
      <c r="P23" s="4">
        <v>41518</v>
      </c>
    </row>
    <row r="24" spans="1:16" x14ac:dyDescent="0.3">
      <c r="A24" s="1" t="s">
        <v>16</v>
      </c>
      <c r="B24" s="1" t="s">
        <v>31</v>
      </c>
      <c r="C24" s="1" t="s">
        <v>27</v>
      </c>
      <c r="D24" s="1" t="s">
        <v>32</v>
      </c>
      <c r="E24" s="6">
        <v>1642</v>
      </c>
      <c r="F24" s="8">
        <v>250</v>
      </c>
      <c r="G24" s="8">
        <v>350</v>
      </c>
      <c r="H24" s="8">
        <v>574700</v>
      </c>
      <c r="I24" s="1">
        <v>17241</v>
      </c>
      <c r="J24" s="8">
        <v>557459</v>
      </c>
      <c r="K24" s="8">
        <f t="shared" si="0"/>
        <v>410500</v>
      </c>
      <c r="L24" s="3">
        <v>426920</v>
      </c>
      <c r="M24" s="12">
        <f t="shared" si="1"/>
        <v>146959</v>
      </c>
      <c r="N24" s="12">
        <f t="shared" si="2"/>
        <v>146959</v>
      </c>
      <c r="O24" s="12">
        <f t="shared" si="3"/>
        <v>0</v>
      </c>
      <c r="P24" s="4">
        <v>41852</v>
      </c>
    </row>
    <row r="25" spans="1:16" x14ac:dyDescent="0.3">
      <c r="A25" s="1" t="s">
        <v>16</v>
      </c>
      <c r="B25" s="1" t="s">
        <v>36</v>
      </c>
      <c r="C25" s="1" t="s">
        <v>18</v>
      </c>
      <c r="D25" s="1" t="s">
        <v>32</v>
      </c>
      <c r="E25" s="6">
        <v>274</v>
      </c>
      <c r="F25" s="8">
        <v>3</v>
      </c>
      <c r="G25" s="8">
        <v>350</v>
      </c>
      <c r="H25" s="8">
        <v>95900</v>
      </c>
      <c r="I25" s="1">
        <v>3836</v>
      </c>
      <c r="J25" s="8">
        <v>92064</v>
      </c>
      <c r="K25" s="8">
        <f t="shared" si="0"/>
        <v>822</v>
      </c>
      <c r="L25" s="3">
        <v>71240</v>
      </c>
      <c r="M25" s="12">
        <f t="shared" si="1"/>
        <v>91242</v>
      </c>
      <c r="N25" s="12">
        <f t="shared" si="2"/>
        <v>91242</v>
      </c>
      <c r="O25" s="12">
        <f t="shared" si="3"/>
        <v>0</v>
      </c>
      <c r="P25" s="4">
        <v>41974</v>
      </c>
    </row>
    <row r="26" spans="1:16" x14ac:dyDescent="0.3">
      <c r="A26" s="1" t="s">
        <v>16</v>
      </c>
      <c r="B26" s="1" t="s">
        <v>36</v>
      </c>
      <c r="C26" s="1" t="s">
        <v>21</v>
      </c>
      <c r="D26" s="1" t="s">
        <v>32</v>
      </c>
      <c r="E26" s="6">
        <v>3450</v>
      </c>
      <c r="F26" s="8">
        <v>10</v>
      </c>
      <c r="G26" s="8">
        <v>350</v>
      </c>
      <c r="H26" s="8">
        <v>1207500</v>
      </c>
      <c r="I26" s="1">
        <v>48300</v>
      </c>
      <c r="J26" s="8">
        <v>1159200</v>
      </c>
      <c r="K26" s="8">
        <f t="shared" si="0"/>
        <v>34500</v>
      </c>
      <c r="L26" s="3">
        <v>897000</v>
      </c>
      <c r="M26" s="12">
        <f t="shared" si="1"/>
        <v>1124700</v>
      </c>
      <c r="N26" s="12">
        <f t="shared" si="2"/>
        <v>1124700</v>
      </c>
      <c r="O26" s="12">
        <f t="shared" si="3"/>
        <v>0</v>
      </c>
      <c r="P26" s="4">
        <v>41821</v>
      </c>
    </row>
    <row r="27" spans="1:16" x14ac:dyDescent="0.3">
      <c r="A27" s="1" t="s">
        <v>16</v>
      </c>
      <c r="B27" s="1" t="s">
        <v>36</v>
      </c>
      <c r="C27" s="1" t="s">
        <v>21</v>
      </c>
      <c r="D27" s="1" t="s">
        <v>32</v>
      </c>
      <c r="E27" s="6">
        <v>274</v>
      </c>
      <c r="F27" s="8">
        <v>10</v>
      </c>
      <c r="G27" s="8">
        <v>350</v>
      </c>
      <c r="H27" s="8">
        <v>95900</v>
      </c>
      <c r="I27" s="1">
        <v>3836</v>
      </c>
      <c r="J27" s="8">
        <v>92064</v>
      </c>
      <c r="K27" s="8">
        <f t="shared" si="0"/>
        <v>2740</v>
      </c>
      <c r="L27" s="3">
        <v>71240</v>
      </c>
      <c r="M27" s="12">
        <f t="shared" si="1"/>
        <v>89324</v>
      </c>
      <c r="N27" s="12">
        <f t="shared" si="2"/>
        <v>89324</v>
      </c>
      <c r="O27" s="12">
        <f t="shared" si="3"/>
        <v>0</v>
      </c>
      <c r="P27" s="4">
        <v>41974</v>
      </c>
    </row>
    <row r="28" spans="1:16" x14ac:dyDescent="0.3">
      <c r="A28" s="1" t="s">
        <v>16</v>
      </c>
      <c r="B28" s="1" t="s">
        <v>26</v>
      </c>
      <c r="C28" s="1" t="s">
        <v>25</v>
      </c>
      <c r="D28" s="1" t="s">
        <v>32</v>
      </c>
      <c r="E28" s="6">
        <v>2177</v>
      </c>
      <c r="F28" s="8">
        <v>120</v>
      </c>
      <c r="G28" s="8">
        <v>350</v>
      </c>
      <c r="H28" s="8">
        <v>761950</v>
      </c>
      <c r="I28" s="1">
        <v>30478</v>
      </c>
      <c r="J28" s="8">
        <v>731472</v>
      </c>
      <c r="K28" s="8">
        <f t="shared" si="0"/>
        <v>261240</v>
      </c>
      <c r="L28" s="3">
        <v>566020</v>
      </c>
      <c r="M28" s="12">
        <f t="shared" si="1"/>
        <v>470232</v>
      </c>
      <c r="N28" s="12">
        <f t="shared" si="2"/>
        <v>470232</v>
      </c>
      <c r="O28" s="12">
        <f t="shared" si="3"/>
        <v>0</v>
      </c>
      <c r="P28" s="4">
        <v>41913</v>
      </c>
    </row>
    <row r="29" spans="1:16" x14ac:dyDescent="0.3">
      <c r="A29" s="1" t="s">
        <v>16</v>
      </c>
      <c r="B29" s="1" t="s">
        <v>36</v>
      </c>
      <c r="C29" s="1" t="s">
        <v>27</v>
      </c>
      <c r="D29" s="1" t="s">
        <v>32</v>
      </c>
      <c r="E29" s="6">
        <v>349</v>
      </c>
      <c r="F29" s="8">
        <v>250</v>
      </c>
      <c r="G29" s="8">
        <v>350</v>
      </c>
      <c r="H29" s="8">
        <v>122150</v>
      </c>
      <c r="I29" s="1">
        <v>4886</v>
      </c>
      <c r="J29" s="8">
        <v>117264</v>
      </c>
      <c r="K29" s="8">
        <f t="shared" si="0"/>
        <v>87250</v>
      </c>
      <c r="L29" s="3">
        <v>90740</v>
      </c>
      <c r="M29" s="12">
        <f t="shared" si="1"/>
        <v>30014</v>
      </c>
      <c r="N29" s="12">
        <f t="shared" si="2"/>
        <v>30014</v>
      </c>
      <c r="O29" s="12">
        <f t="shared" si="3"/>
        <v>0</v>
      </c>
      <c r="P29" s="4">
        <v>41518</v>
      </c>
    </row>
    <row r="30" spans="1:16" x14ac:dyDescent="0.3">
      <c r="A30" s="1" t="s">
        <v>16</v>
      </c>
      <c r="B30" s="1" t="s">
        <v>26</v>
      </c>
      <c r="C30" s="1" t="s">
        <v>27</v>
      </c>
      <c r="D30" s="1" t="s">
        <v>32</v>
      </c>
      <c r="E30" s="6">
        <v>2177</v>
      </c>
      <c r="F30" s="8">
        <v>250</v>
      </c>
      <c r="G30" s="8">
        <v>350</v>
      </c>
      <c r="H30" s="8">
        <v>761950</v>
      </c>
      <c r="I30" s="1">
        <v>30478</v>
      </c>
      <c r="J30" s="8">
        <v>731472</v>
      </c>
      <c r="K30" s="8">
        <f t="shared" si="0"/>
        <v>544250</v>
      </c>
      <c r="L30" s="3">
        <v>566020</v>
      </c>
      <c r="M30" s="12">
        <f t="shared" si="1"/>
        <v>187222</v>
      </c>
      <c r="N30" s="12">
        <f t="shared" si="2"/>
        <v>187222</v>
      </c>
      <c r="O30" s="12">
        <f t="shared" si="3"/>
        <v>0</v>
      </c>
      <c r="P30" s="4">
        <v>41913</v>
      </c>
    </row>
    <row r="31" spans="1:16" x14ac:dyDescent="0.3">
      <c r="A31" s="1" t="s">
        <v>16</v>
      </c>
      <c r="B31" s="1" t="s">
        <v>31</v>
      </c>
      <c r="C31" s="1" t="s">
        <v>29</v>
      </c>
      <c r="D31" s="1" t="s">
        <v>32</v>
      </c>
      <c r="E31" s="6">
        <v>1865</v>
      </c>
      <c r="F31" s="8">
        <v>260</v>
      </c>
      <c r="G31" s="8">
        <v>350</v>
      </c>
      <c r="H31" s="8">
        <v>652750</v>
      </c>
      <c r="I31" s="1">
        <v>26110</v>
      </c>
      <c r="J31" s="8">
        <v>626640</v>
      </c>
      <c r="K31" s="8">
        <f t="shared" si="0"/>
        <v>484900</v>
      </c>
      <c r="L31" s="3">
        <v>484900</v>
      </c>
      <c r="M31" s="12">
        <f t="shared" si="1"/>
        <v>141740</v>
      </c>
      <c r="N31" s="12">
        <f t="shared" si="2"/>
        <v>141740</v>
      </c>
      <c r="O31" s="12">
        <f t="shared" si="3"/>
        <v>0</v>
      </c>
      <c r="P31" s="4">
        <v>41671</v>
      </c>
    </row>
    <row r="32" spans="1:16" x14ac:dyDescent="0.3">
      <c r="A32" s="1" t="s">
        <v>16</v>
      </c>
      <c r="B32" s="1" t="s">
        <v>17</v>
      </c>
      <c r="C32" s="1" t="s">
        <v>29</v>
      </c>
      <c r="D32" s="1" t="s">
        <v>32</v>
      </c>
      <c r="E32" s="6">
        <v>1907</v>
      </c>
      <c r="F32" s="8">
        <v>260</v>
      </c>
      <c r="G32" s="8">
        <v>350</v>
      </c>
      <c r="H32" s="8">
        <v>667450</v>
      </c>
      <c r="I32" s="1">
        <v>26698</v>
      </c>
      <c r="J32" s="8">
        <v>640752</v>
      </c>
      <c r="K32" s="8">
        <f t="shared" si="0"/>
        <v>495820</v>
      </c>
      <c r="L32" s="3">
        <v>495820</v>
      </c>
      <c r="M32" s="12">
        <f t="shared" si="1"/>
        <v>144932</v>
      </c>
      <c r="N32" s="12">
        <f t="shared" si="2"/>
        <v>144932</v>
      </c>
      <c r="O32" s="12">
        <f t="shared" si="3"/>
        <v>0</v>
      </c>
      <c r="P32" s="4">
        <v>41883</v>
      </c>
    </row>
    <row r="33" spans="1:16" x14ac:dyDescent="0.3">
      <c r="A33" s="1" t="s">
        <v>16</v>
      </c>
      <c r="B33" s="1" t="s">
        <v>23</v>
      </c>
      <c r="C33" s="1" t="s">
        <v>29</v>
      </c>
      <c r="D33" s="1" t="s">
        <v>32</v>
      </c>
      <c r="E33" s="6">
        <v>1778</v>
      </c>
      <c r="F33" s="8">
        <v>260</v>
      </c>
      <c r="G33" s="8">
        <v>350</v>
      </c>
      <c r="H33" s="8">
        <v>622300</v>
      </c>
      <c r="I33" s="1">
        <v>24892</v>
      </c>
      <c r="J33" s="8">
        <v>597408</v>
      </c>
      <c r="K33" s="8">
        <f t="shared" si="0"/>
        <v>462280</v>
      </c>
      <c r="L33" s="3">
        <v>462280</v>
      </c>
      <c r="M33" s="12">
        <f t="shared" si="1"/>
        <v>135128</v>
      </c>
      <c r="N33" s="12">
        <f t="shared" si="2"/>
        <v>135128</v>
      </c>
      <c r="O33" s="12">
        <f t="shared" si="3"/>
        <v>0</v>
      </c>
      <c r="P33" s="4">
        <v>41609</v>
      </c>
    </row>
    <row r="34" spans="1:16" x14ac:dyDescent="0.3">
      <c r="A34" s="1" t="s">
        <v>16</v>
      </c>
      <c r="B34" s="1" t="s">
        <v>26</v>
      </c>
      <c r="C34" s="1" t="s">
        <v>37</v>
      </c>
      <c r="D34" s="1" t="s">
        <v>40</v>
      </c>
      <c r="E34" s="6">
        <v>1384.5</v>
      </c>
      <c r="F34" s="8">
        <v>5</v>
      </c>
      <c r="G34" s="8">
        <v>350</v>
      </c>
      <c r="H34" s="8">
        <v>484575</v>
      </c>
      <c r="I34" s="1">
        <v>24228.75</v>
      </c>
      <c r="J34" s="8">
        <v>460346.25</v>
      </c>
      <c r="K34" s="8">
        <f t="shared" si="0"/>
        <v>6922.5</v>
      </c>
      <c r="L34" s="3">
        <v>359970</v>
      </c>
      <c r="M34" s="12">
        <f t="shared" si="1"/>
        <v>453423.75</v>
      </c>
      <c r="N34" s="12">
        <f t="shared" si="2"/>
        <v>453423.75</v>
      </c>
      <c r="O34" s="12">
        <f t="shared" si="3"/>
        <v>0</v>
      </c>
      <c r="P34" s="4">
        <v>41640</v>
      </c>
    </row>
    <row r="35" spans="1:16" x14ac:dyDescent="0.3">
      <c r="A35" s="1" t="s">
        <v>16</v>
      </c>
      <c r="B35" s="1" t="s">
        <v>31</v>
      </c>
      <c r="C35" s="1" t="s">
        <v>37</v>
      </c>
      <c r="D35" s="1" t="s">
        <v>40</v>
      </c>
      <c r="E35" s="6">
        <v>720</v>
      </c>
      <c r="F35" s="8">
        <v>5</v>
      </c>
      <c r="G35" s="8">
        <v>350</v>
      </c>
      <c r="H35" s="8">
        <v>252000</v>
      </c>
      <c r="I35" s="1">
        <v>12600</v>
      </c>
      <c r="J35" s="8">
        <v>239400</v>
      </c>
      <c r="K35" s="8">
        <f t="shared" si="0"/>
        <v>3600</v>
      </c>
      <c r="L35" s="3">
        <v>187200</v>
      </c>
      <c r="M35" s="12">
        <f t="shared" si="1"/>
        <v>235800</v>
      </c>
      <c r="N35" s="12">
        <f t="shared" si="2"/>
        <v>235800</v>
      </c>
      <c r="O35" s="12">
        <f t="shared" si="3"/>
        <v>0</v>
      </c>
      <c r="P35" s="4">
        <v>41518</v>
      </c>
    </row>
    <row r="36" spans="1:16" x14ac:dyDescent="0.3">
      <c r="A36" s="1" t="s">
        <v>16</v>
      </c>
      <c r="B36" s="1" t="s">
        <v>36</v>
      </c>
      <c r="C36" s="1" t="s">
        <v>21</v>
      </c>
      <c r="D36" s="1" t="s">
        <v>40</v>
      </c>
      <c r="E36" s="6">
        <v>602</v>
      </c>
      <c r="F36" s="8">
        <v>10</v>
      </c>
      <c r="G36" s="8">
        <v>350</v>
      </c>
      <c r="H36" s="8">
        <v>210700</v>
      </c>
      <c r="I36" s="1">
        <v>10535</v>
      </c>
      <c r="J36" s="8">
        <v>200165</v>
      </c>
      <c r="K36" s="8">
        <f t="shared" si="0"/>
        <v>6020</v>
      </c>
      <c r="L36" s="3">
        <v>156520</v>
      </c>
      <c r="M36" s="12">
        <f t="shared" si="1"/>
        <v>194145</v>
      </c>
      <c r="N36" s="12">
        <f t="shared" si="2"/>
        <v>194145</v>
      </c>
      <c r="O36" s="12">
        <f t="shared" si="3"/>
        <v>0</v>
      </c>
      <c r="P36" s="4">
        <v>41791</v>
      </c>
    </row>
    <row r="37" spans="1:16" x14ac:dyDescent="0.3">
      <c r="A37" s="1" t="s">
        <v>16</v>
      </c>
      <c r="B37" s="1" t="s">
        <v>23</v>
      </c>
      <c r="C37" s="1" t="s">
        <v>21</v>
      </c>
      <c r="D37" s="1" t="s">
        <v>40</v>
      </c>
      <c r="E37" s="6">
        <v>1228</v>
      </c>
      <c r="F37" s="8">
        <v>10</v>
      </c>
      <c r="G37" s="8">
        <v>350</v>
      </c>
      <c r="H37" s="8">
        <v>429800</v>
      </c>
      <c r="I37" s="1">
        <v>21490</v>
      </c>
      <c r="J37" s="8">
        <v>408310</v>
      </c>
      <c r="K37" s="8">
        <f t="shared" si="0"/>
        <v>12280</v>
      </c>
      <c r="L37" s="3">
        <v>319280</v>
      </c>
      <c r="M37" s="12">
        <f t="shared" si="1"/>
        <v>396030</v>
      </c>
      <c r="N37" s="12">
        <f t="shared" si="2"/>
        <v>396030</v>
      </c>
      <c r="O37" s="12">
        <f t="shared" si="3"/>
        <v>0</v>
      </c>
      <c r="P37" s="4">
        <v>41548</v>
      </c>
    </row>
    <row r="38" spans="1:16" x14ac:dyDescent="0.3">
      <c r="A38" s="1" t="s">
        <v>16</v>
      </c>
      <c r="B38" s="1" t="s">
        <v>36</v>
      </c>
      <c r="C38" s="1" t="s">
        <v>25</v>
      </c>
      <c r="D38" s="1" t="s">
        <v>40</v>
      </c>
      <c r="E38" s="6">
        <v>602</v>
      </c>
      <c r="F38" s="8">
        <v>120</v>
      </c>
      <c r="G38" s="8">
        <v>350</v>
      </c>
      <c r="H38" s="8">
        <v>210700</v>
      </c>
      <c r="I38" s="1">
        <v>10535</v>
      </c>
      <c r="J38" s="8">
        <v>200165</v>
      </c>
      <c r="K38" s="8">
        <f t="shared" si="0"/>
        <v>72240</v>
      </c>
      <c r="L38" s="3">
        <v>156520</v>
      </c>
      <c r="M38" s="12">
        <f t="shared" si="1"/>
        <v>127925</v>
      </c>
      <c r="N38" s="12">
        <f t="shared" si="2"/>
        <v>127925</v>
      </c>
      <c r="O38" s="12">
        <f t="shared" si="3"/>
        <v>0</v>
      </c>
      <c r="P38" s="4">
        <v>41791</v>
      </c>
    </row>
    <row r="39" spans="1:16" x14ac:dyDescent="0.3">
      <c r="A39" s="1" t="s">
        <v>16</v>
      </c>
      <c r="B39" s="1" t="s">
        <v>17</v>
      </c>
      <c r="C39" s="1" t="s">
        <v>29</v>
      </c>
      <c r="D39" s="1" t="s">
        <v>40</v>
      </c>
      <c r="E39" s="6">
        <v>1350</v>
      </c>
      <c r="F39" s="8">
        <v>260</v>
      </c>
      <c r="G39" s="8">
        <v>350</v>
      </c>
      <c r="H39" s="8">
        <v>472500</v>
      </c>
      <c r="I39" s="1">
        <v>23625</v>
      </c>
      <c r="J39" s="8">
        <v>448875</v>
      </c>
      <c r="K39" s="8">
        <f t="shared" si="0"/>
        <v>351000</v>
      </c>
      <c r="L39" s="3">
        <v>351000</v>
      </c>
      <c r="M39" s="12">
        <f t="shared" si="1"/>
        <v>97875</v>
      </c>
      <c r="N39" s="12">
        <f t="shared" si="2"/>
        <v>97875</v>
      </c>
      <c r="O39" s="12">
        <f t="shared" si="3"/>
        <v>0</v>
      </c>
      <c r="P39" s="4">
        <v>41671</v>
      </c>
    </row>
    <row r="40" spans="1:16" x14ac:dyDescent="0.3">
      <c r="A40" s="1" t="s">
        <v>16</v>
      </c>
      <c r="B40" s="1" t="s">
        <v>23</v>
      </c>
      <c r="C40" s="1" t="s">
        <v>29</v>
      </c>
      <c r="D40" s="1" t="s">
        <v>40</v>
      </c>
      <c r="E40" s="6">
        <v>552</v>
      </c>
      <c r="F40" s="8">
        <v>260</v>
      </c>
      <c r="G40" s="8">
        <v>350</v>
      </c>
      <c r="H40" s="8">
        <v>193200</v>
      </c>
      <c r="I40" s="1">
        <v>9660</v>
      </c>
      <c r="J40" s="8">
        <v>183540</v>
      </c>
      <c r="K40" s="8">
        <f t="shared" si="0"/>
        <v>143520</v>
      </c>
      <c r="L40" s="3">
        <v>143520</v>
      </c>
      <c r="M40" s="12">
        <f t="shared" si="1"/>
        <v>40020</v>
      </c>
      <c r="N40" s="12">
        <f t="shared" si="2"/>
        <v>40020</v>
      </c>
      <c r="O40" s="12">
        <f t="shared" si="3"/>
        <v>0</v>
      </c>
      <c r="P40" s="4">
        <v>41852</v>
      </c>
    </row>
    <row r="41" spans="1:16" x14ac:dyDescent="0.3">
      <c r="A41" s="1" t="s">
        <v>16</v>
      </c>
      <c r="B41" s="1" t="s">
        <v>23</v>
      </c>
      <c r="C41" s="1" t="s">
        <v>29</v>
      </c>
      <c r="D41" s="1" t="s">
        <v>40</v>
      </c>
      <c r="E41" s="6">
        <v>1228</v>
      </c>
      <c r="F41" s="8">
        <v>260</v>
      </c>
      <c r="G41" s="8">
        <v>350</v>
      </c>
      <c r="H41" s="8">
        <v>429800</v>
      </c>
      <c r="I41" s="1">
        <v>21490</v>
      </c>
      <c r="J41" s="8">
        <v>408310</v>
      </c>
      <c r="K41" s="8">
        <f t="shared" si="0"/>
        <v>319280</v>
      </c>
      <c r="L41" s="3">
        <v>319280</v>
      </c>
      <c r="M41" s="12">
        <f t="shared" si="1"/>
        <v>89030</v>
      </c>
      <c r="N41" s="12">
        <f t="shared" si="2"/>
        <v>89030</v>
      </c>
      <c r="O41" s="12">
        <f t="shared" si="3"/>
        <v>0</v>
      </c>
      <c r="P41" s="4">
        <v>41548</v>
      </c>
    </row>
    <row r="42" spans="1:16" x14ac:dyDescent="0.3">
      <c r="A42" s="1" t="s">
        <v>16</v>
      </c>
      <c r="B42" s="1" t="s">
        <v>31</v>
      </c>
      <c r="C42" s="1" t="s">
        <v>37</v>
      </c>
      <c r="D42" s="1" t="s">
        <v>40</v>
      </c>
      <c r="E42" s="6">
        <v>980</v>
      </c>
      <c r="F42" s="8">
        <v>5</v>
      </c>
      <c r="G42" s="8">
        <v>350</v>
      </c>
      <c r="H42" s="8">
        <v>343000</v>
      </c>
      <c r="I42" s="1">
        <v>20580</v>
      </c>
      <c r="J42" s="8">
        <v>322420</v>
      </c>
      <c r="K42" s="8">
        <f t="shared" si="0"/>
        <v>4900</v>
      </c>
      <c r="L42" s="3">
        <v>254800</v>
      </c>
      <c r="M42" s="12">
        <f t="shared" si="1"/>
        <v>317520</v>
      </c>
      <c r="N42" s="12">
        <f t="shared" si="2"/>
        <v>317520</v>
      </c>
      <c r="O42" s="12">
        <f t="shared" si="3"/>
        <v>0</v>
      </c>
      <c r="P42" s="4">
        <v>41730</v>
      </c>
    </row>
    <row r="43" spans="1:16" x14ac:dyDescent="0.3">
      <c r="A43" s="1" t="s">
        <v>16</v>
      </c>
      <c r="B43" s="1" t="s">
        <v>17</v>
      </c>
      <c r="C43" s="1" t="s">
        <v>37</v>
      </c>
      <c r="D43" s="1" t="s">
        <v>40</v>
      </c>
      <c r="E43" s="6">
        <v>1460</v>
      </c>
      <c r="F43" s="8">
        <v>5</v>
      </c>
      <c r="G43" s="8">
        <v>350</v>
      </c>
      <c r="H43" s="8">
        <v>511000</v>
      </c>
      <c r="I43" s="1">
        <v>30660</v>
      </c>
      <c r="J43" s="8">
        <v>480340</v>
      </c>
      <c r="K43" s="8">
        <f t="shared" si="0"/>
        <v>7300</v>
      </c>
      <c r="L43" s="3">
        <v>379600</v>
      </c>
      <c r="M43" s="12">
        <f t="shared" si="1"/>
        <v>473040</v>
      </c>
      <c r="N43" s="12">
        <f t="shared" si="2"/>
        <v>473040</v>
      </c>
      <c r="O43" s="12">
        <f t="shared" si="3"/>
        <v>0</v>
      </c>
      <c r="P43" s="4">
        <v>41760</v>
      </c>
    </row>
    <row r="44" spans="1:16" x14ac:dyDescent="0.3">
      <c r="A44" s="1" t="s">
        <v>16</v>
      </c>
      <c r="B44" s="1" t="s">
        <v>26</v>
      </c>
      <c r="C44" s="1" t="s">
        <v>21</v>
      </c>
      <c r="D44" s="1" t="s">
        <v>40</v>
      </c>
      <c r="E44" s="6">
        <v>1496</v>
      </c>
      <c r="F44" s="8">
        <v>10</v>
      </c>
      <c r="G44" s="8">
        <v>350</v>
      </c>
      <c r="H44" s="8">
        <v>523600</v>
      </c>
      <c r="I44" s="1">
        <v>31416</v>
      </c>
      <c r="J44" s="8">
        <v>492184</v>
      </c>
      <c r="K44" s="8">
        <f t="shared" si="0"/>
        <v>14960</v>
      </c>
      <c r="L44" s="3">
        <v>388960</v>
      </c>
      <c r="M44" s="12">
        <f t="shared" si="1"/>
        <v>477224</v>
      </c>
      <c r="N44" s="12">
        <f t="shared" si="2"/>
        <v>477224</v>
      </c>
      <c r="O44" s="12">
        <f t="shared" si="3"/>
        <v>0</v>
      </c>
      <c r="P44" s="4">
        <v>41791</v>
      </c>
    </row>
    <row r="45" spans="1:16" x14ac:dyDescent="0.3">
      <c r="A45" s="1" t="s">
        <v>16</v>
      </c>
      <c r="B45" s="1" t="s">
        <v>36</v>
      </c>
      <c r="C45" s="1" t="s">
        <v>21</v>
      </c>
      <c r="D45" s="1" t="s">
        <v>40</v>
      </c>
      <c r="E45" s="6">
        <v>727</v>
      </c>
      <c r="F45" s="8">
        <v>10</v>
      </c>
      <c r="G45" s="8">
        <v>350</v>
      </c>
      <c r="H45" s="8">
        <v>254450</v>
      </c>
      <c r="I45" s="1">
        <v>15267</v>
      </c>
      <c r="J45" s="8">
        <v>239183</v>
      </c>
      <c r="K45" s="8">
        <f t="shared" si="0"/>
        <v>7270</v>
      </c>
      <c r="L45" s="3">
        <v>189020</v>
      </c>
      <c r="M45" s="12">
        <f t="shared" si="1"/>
        <v>231913</v>
      </c>
      <c r="N45" s="12">
        <f t="shared" si="2"/>
        <v>231913</v>
      </c>
      <c r="O45" s="12">
        <f t="shared" si="3"/>
        <v>0</v>
      </c>
      <c r="P45" s="4">
        <v>41548</v>
      </c>
    </row>
    <row r="46" spans="1:16" x14ac:dyDescent="0.3">
      <c r="A46" s="1" t="s">
        <v>16</v>
      </c>
      <c r="B46" s="1" t="s">
        <v>26</v>
      </c>
      <c r="C46" s="1" t="s">
        <v>25</v>
      </c>
      <c r="D46" s="1" t="s">
        <v>40</v>
      </c>
      <c r="E46" s="6">
        <v>1496</v>
      </c>
      <c r="F46" s="8">
        <v>120</v>
      </c>
      <c r="G46" s="8">
        <v>350</v>
      </c>
      <c r="H46" s="8">
        <v>523600</v>
      </c>
      <c r="I46" s="1">
        <v>31416</v>
      </c>
      <c r="J46" s="8">
        <v>492184</v>
      </c>
      <c r="K46" s="8">
        <f t="shared" si="0"/>
        <v>179520</v>
      </c>
      <c r="L46" s="3">
        <v>388960</v>
      </c>
      <c r="M46" s="12">
        <f t="shared" si="1"/>
        <v>312664</v>
      </c>
      <c r="N46" s="12">
        <f t="shared" si="2"/>
        <v>312664</v>
      </c>
      <c r="O46" s="12">
        <f t="shared" si="3"/>
        <v>0</v>
      </c>
      <c r="P46" s="4">
        <v>41791</v>
      </c>
    </row>
    <row r="47" spans="1:16" x14ac:dyDescent="0.3">
      <c r="A47" s="1" t="s">
        <v>16</v>
      </c>
      <c r="B47" s="1" t="s">
        <v>26</v>
      </c>
      <c r="C47" s="1" t="s">
        <v>25</v>
      </c>
      <c r="D47" s="1" t="s">
        <v>40</v>
      </c>
      <c r="E47" s="6">
        <v>2076</v>
      </c>
      <c r="F47" s="8">
        <v>120</v>
      </c>
      <c r="G47" s="8">
        <v>350</v>
      </c>
      <c r="H47" s="8">
        <v>726600</v>
      </c>
      <c r="I47" s="1">
        <v>43596</v>
      </c>
      <c r="J47" s="8">
        <v>683004</v>
      </c>
      <c r="K47" s="8">
        <f t="shared" si="0"/>
        <v>249120</v>
      </c>
      <c r="L47" s="3">
        <v>539760</v>
      </c>
      <c r="M47" s="12">
        <f t="shared" si="1"/>
        <v>433884</v>
      </c>
      <c r="N47" s="12">
        <f t="shared" si="2"/>
        <v>433884</v>
      </c>
      <c r="O47" s="12">
        <f t="shared" si="3"/>
        <v>0</v>
      </c>
      <c r="P47" s="4">
        <v>41548</v>
      </c>
    </row>
    <row r="48" spans="1:16" x14ac:dyDescent="0.3">
      <c r="A48" s="1" t="s">
        <v>16</v>
      </c>
      <c r="B48" s="1" t="s">
        <v>31</v>
      </c>
      <c r="C48" s="1" t="s">
        <v>29</v>
      </c>
      <c r="D48" s="1" t="s">
        <v>40</v>
      </c>
      <c r="E48" s="6">
        <v>1679</v>
      </c>
      <c r="F48" s="8">
        <v>260</v>
      </c>
      <c r="G48" s="8">
        <v>350</v>
      </c>
      <c r="H48" s="8">
        <v>587650</v>
      </c>
      <c r="I48" s="1">
        <v>35259</v>
      </c>
      <c r="J48" s="8">
        <v>552391</v>
      </c>
      <c r="K48" s="8">
        <f t="shared" si="0"/>
        <v>436540</v>
      </c>
      <c r="L48" s="3">
        <v>436540</v>
      </c>
      <c r="M48" s="12">
        <f t="shared" si="1"/>
        <v>115851</v>
      </c>
      <c r="N48" s="12">
        <f t="shared" si="2"/>
        <v>115851</v>
      </c>
      <c r="O48" s="12">
        <f t="shared" si="3"/>
        <v>0</v>
      </c>
      <c r="P48" s="4">
        <v>41883</v>
      </c>
    </row>
    <row r="49" spans="1:16" x14ac:dyDescent="0.3">
      <c r="A49" s="1" t="s">
        <v>16</v>
      </c>
      <c r="B49" s="1" t="s">
        <v>36</v>
      </c>
      <c r="C49" s="1" t="s">
        <v>29</v>
      </c>
      <c r="D49" s="1" t="s">
        <v>40</v>
      </c>
      <c r="E49" s="6">
        <v>727</v>
      </c>
      <c r="F49" s="8">
        <v>260</v>
      </c>
      <c r="G49" s="8">
        <v>350</v>
      </c>
      <c r="H49" s="8">
        <v>254450</v>
      </c>
      <c r="I49" s="1">
        <v>15267</v>
      </c>
      <c r="J49" s="8">
        <v>239183</v>
      </c>
      <c r="K49" s="8">
        <f t="shared" si="0"/>
        <v>189020</v>
      </c>
      <c r="L49" s="3">
        <v>189020</v>
      </c>
      <c r="M49" s="12">
        <f t="shared" si="1"/>
        <v>50163</v>
      </c>
      <c r="N49" s="12">
        <f t="shared" si="2"/>
        <v>50163</v>
      </c>
      <c r="O49" s="12">
        <f t="shared" si="3"/>
        <v>0</v>
      </c>
      <c r="P49" s="4">
        <v>41548</v>
      </c>
    </row>
    <row r="50" spans="1:16" x14ac:dyDescent="0.3">
      <c r="A50" s="1" t="s">
        <v>16</v>
      </c>
      <c r="B50" s="1" t="s">
        <v>26</v>
      </c>
      <c r="C50" s="1" t="s">
        <v>29</v>
      </c>
      <c r="D50" s="1" t="s">
        <v>40</v>
      </c>
      <c r="E50" s="6">
        <v>2076</v>
      </c>
      <c r="F50" s="8">
        <v>260</v>
      </c>
      <c r="G50" s="8">
        <v>350</v>
      </c>
      <c r="H50" s="8">
        <v>726600</v>
      </c>
      <c r="I50" s="1">
        <v>43596</v>
      </c>
      <c r="J50" s="8">
        <v>683004</v>
      </c>
      <c r="K50" s="8">
        <f t="shared" si="0"/>
        <v>539760</v>
      </c>
      <c r="L50" s="3">
        <v>539760</v>
      </c>
      <c r="M50" s="12">
        <f t="shared" si="1"/>
        <v>143244</v>
      </c>
      <c r="N50" s="12">
        <f t="shared" si="2"/>
        <v>143244</v>
      </c>
      <c r="O50" s="12">
        <f t="shared" si="3"/>
        <v>0</v>
      </c>
      <c r="P50" s="4">
        <v>41548</v>
      </c>
    </row>
    <row r="51" spans="1:16" x14ac:dyDescent="0.3">
      <c r="A51" s="1" t="s">
        <v>16</v>
      </c>
      <c r="B51" s="1" t="s">
        <v>36</v>
      </c>
      <c r="C51" s="1" t="s">
        <v>18</v>
      </c>
      <c r="D51" s="1" t="s">
        <v>40</v>
      </c>
      <c r="E51" s="6">
        <v>1761</v>
      </c>
      <c r="F51" s="8">
        <v>3</v>
      </c>
      <c r="G51" s="8">
        <v>350</v>
      </c>
      <c r="H51" s="8">
        <v>616350</v>
      </c>
      <c r="I51" s="1">
        <v>43144.5</v>
      </c>
      <c r="J51" s="8">
        <v>573205.5</v>
      </c>
      <c r="K51" s="8">
        <f t="shared" si="0"/>
        <v>5283</v>
      </c>
      <c r="L51" s="3">
        <v>457860</v>
      </c>
      <c r="M51" s="12">
        <f t="shared" si="1"/>
        <v>567922.5</v>
      </c>
      <c r="N51" s="12">
        <f t="shared" si="2"/>
        <v>567922.5</v>
      </c>
      <c r="O51" s="12">
        <f t="shared" si="3"/>
        <v>0</v>
      </c>
      <c r="P51" s="4">
        <v>41699</v>
      </c>
    </row>
    <row r="52" spans="1:16" x14ac:dyDescent="0.3">
      <c r="A52" s="1" t="s">
        <v>16</v>
      </c>
      <c r="B52" s="1" t="s">
        <v>26</v>
      </c>
      <c r="C52" s="1" t="s">
        <v>29</v>
      </c>
      <c r="D52" s="1" t="s">
        <v>40</v>
      </c>
      <c r="E52" s="6">
        <v>2876</v>
      </c>
      <c r="F52" s="8">
        <v>260</v>
      </c>
      <c r="G52" s="8">
        <v>350</v>
      </c>
      <c r="H52" s="8">
        <v>1006600</v>
      </c>
      <c r="I52" s="1">
        <v>70462</v>
      </c>
      <c r="J52" s="8">
        <v>936138</v>
      </c>
      <c r="K52" s="8">
        <f t="shared" si="0"/>
        <v>747760</v>
      </c>
      <c r="L52" s="3">
        <v>747760</v>
      </c>
      <c r="M52" s="12">
        <f t="shared" si="1"/>
        <v>188378</v>
      </c>
      <c r="N52" s="12">
        <f t="shared" si="2"/>
        <v>188378</v>
      </c>
      <c r="O52" s="12">
        <f t="shared" si="3"/>
        <v>0</v>
      </c>
      <c r="P52" s="4">
        <v>41883</v>
      </c>
    </row>
    <row r="53" spans="1:16" x14ac:dyDescent="0.3">
      <c r="A53" s="1" t="s">
        <v>16</v>
      </c>
      <c r="B53" s="1" t="s">
        <v>31</v>
      </c>
      <c r="C53" s="1" t="s">
        <v>18</v>
      </c>
      <c r="D53" s="1" t="s">
        <v>40</v>
      </c>
      <c r="E53" s="6">
        <v>1362</v>
      </c>
      <c r="F53" s="8">
        <v>3</v>
      </c>
      <c r="G53" s="8">
        <v>350</v>
      </c>
      <c r="H53" s="8">
        <v>476700</v>
      </c>
      <c r="I53" s="1">
        <v>38136</v>
      </c>
      <c r="J53" s="8">
        <v>438564</v>
      </c>
      <c r="K53" s="8">
        <f t="shared" si="0"/>
        <v>4086</v>
      </c>
      <c r="L53" s="3">
        <v>354120</v>
      </c>
      <c r="M53" s="12">
        <f t="shared" si="1"/>
        <v>434478</v>
      </c>
      <c r="N53" s="12">
        <f t="shared" si="2"/>
        <v>434478</v>
      </c>
      <c r="O53" s="12">
        <f t="shared" si="3"/>
        <v>0</v>
      </c>
      <c r="P53" s="4">
        <v>41974</v>
      </c>
    </row>
    <row r="54" spans="1:16" x14ac:dyDescent="0.3">
      <c r="A54" s="1" t="s">
        <v>16</v>
      </c>
      <c r="B54" s="1" t="s">
        <v>17</v>
      </c>
      <c r="C54" s="1" t="s">
        <v>21</v>
      </c>
      <c r="D54" s="1" t="s">
        <v>40</v>
      </c>
      <c r="E54" s="6">
        <v>2146</v>
      </c>
      <c r="F54" s="8">
        <v>10</v>
      </c>
      <c r="G54" s="8">
        <v>350</v>
      </c>
      <c r="H54" s="8">
        <v>751100</v>
      </c>
      <c r="I54" s="1">
        <v>60088</v>
      </c>
      <c r="J54" s="8">
        <v>691012</v>
      </c>
      <c r="K54" s="8">
        <f t="shared" si="0"/>
        <v>21460</v>
      </c>
      <c r="L54" s="3">
        <v>557960</v>
      </c>
      <c r="M54" s="12">
        <f t="shared" si="1"/>
        <v>669552</v>
      </c>
      <c r="N54" s="12">
        <f t="shared" si="2"/>
        <v>669552</v>
      </c>
      <c r="O54" s="12">
        <f t="shared" si="3"/>
        <v>0</v>
      </c>
      <c r="P54" s="4">
        <v>41579</v>
      </c>
    </row>
    <row r="55" spans="1:16" x14ac:dyDescent="0.3">
      <c r="A55" s="1" t="s">
        <v>16</v>
      </c>
      <c r="B55" s="1" t="s">
        <v>31</v>
      </c>
      <c r="C55" s="1" t="s">
        <v>21</v>
      </c>
      <c r="D55" s="1" t="s">
        <v>40</v>
      </c>
      <c r="E55" s="6">
        <v>1362</v>
      </c>
      <c r="F55" s="8">
        <v>10</v>
      </c>
      <c r="G55" s="8">
        <v>350</v>
      </c>
      <c r="H55" s="8">
        <v>476700</v>
      </c>
      <c r="I55" s="1">
        <v>38136</v>
      </c>
      <c r="J55" s="8">
        <v>438564</v>
      </c>
      <c r="K55" s="8">
        <f t="shared" si="0"/>
        <v>13620</v>
      </c>
      <c r="L55" s="3">
        <v>354120</v>
      </c>
      <c r="M55" s="12">
        <f t="shared" si="1"/>
        <v>424944</v>
      </c>
      <c r="N55" s="12">
        <f t="shared" si="2"/>
        <v>424944</v>
      </c>
      <c r="O55" s="12">
        <f t="shared" si="3"/>
        <v>0</v>
      </c>
      <c r="P55" s="4">
        <v>41974</v>
      </c>
    </row>
    <row r="56" spans="1:16" x14ac:dyDescent="0.3">
      <c r="A56" s="1" t="s">
        <v>16</v>
      </c>
      <c r="B56" s="1" t="s">
        <v>26</v>
      </c>
      <c r="C56" s="1" t="s">
        <v>27</v>
      </c>
      <c r="D56" s="1" t="s">
        <v>40</v>
      </c>
      <c r="E56" s="6">
        <v>574.5</v>
      </c>
      <c r="F56" s="8">
        <v>250</v>
      </c>
      <c r="G56" s="8">
        <v>350</v>
      </c>
      <c r="H56" s="8">
        <v>201075</v>
      </c>
      <c r="I56" s="1">
        <v>16086</v>
      </c>
      <c r="J56" s="8">
        <v>184989</v>
      </c>
      <c r="K56" s="8">
        <f t="shared" si="0"/>
        <v>143625</v>
      </c>
      <c r="L56" s="3">
        <v>149370</v>
      </c>
      <c r="M56" s="12">
        <f t="shared" si="1"/>
        <v>41364</v>
      </c>
      <c r="N56" s="12">
        <f t="shared" si="2"/>
        <v>41364</v>
      </c>
      <c r="O56" s="12">
        <f t="shared" si="3"/>
        <v>0</v>
      </c>
      <c r="P56" s="4">
        <v>41730</v>
      </c>
    </row>
    <row r="57" spans="1:16" x14ac:dyDescent="0.3">
      <c r="A57" s="1" t="s">
        <v>16</v>
      </c>
      <c r="B57" s="1" t="s">
        <v>26</v>
      </c>
      <c r="C57" s="1" t="s">
        <v>27</v>
      </c>
      <c r="D57" s="1" t="s">
        <v>40</v>
      </c>
      <c r="E57" s="6">
        <v>381</v>
      </c>
      <c r="F57" s="8">
        <v>250</v>
      </c>
      <c r="G57" s="8">
        <v>350</v>
      </c>
      <c r="H57" s="8">
        <v>133350</v>
      </c>
      <c r="I57" s="1">
        <v>10668</v>
      </c>
      <c r="J57" s="8">
        <v>122682</v>
      </c>
      <c r="K57" s="8">
        <f t="shared" si="0"/>
        <v>95250</v>
      </c>
      <c r="L57" s="3">
        <v>99060</v>
      </c>
      <c r="M57" s="12">
        <f t="shared" si="1"/>
        <v>27432</v>
      </c>
      <c r="N57" s="12">
        <f t="shared" si="2"/>
        <v>27432</v>
      </c>
      <c r="O57" s="12">
        <f t="shared" si="3"/>
        <v>0</v>
      </c>
      <c r="P57" s="4">
        <v>41852</v>
      </c>
    </row>
    <row r="58" spans="1:16" x14ac:dyDescent="0.3">
      <c r="A58" s="1" t="s">
        <v>16</v>
      </c>
      <c r="B58" s="1" t="s">
        <v>17</v>
      </c>
      <c r="C58" s="1" t="s">
        <v>27</v>
      </c>
      <c r="D58" s="1" t="s">
        <v>40</v>
      </c>
      <c r="E58" s="6">
        <v>422</v>
      </c>
      <c r="F58" s="8">
        <v>250</v>
      </c>
      <c r="G58" s="8">
        <v>350</v>
      </c>
      <c r="H58" s="8">
        <v>147700</v>
      </c>
      <c r="I58" s="1">
        <v>11816</v>
      </c>
      <c r="J58" s="8">
        <v>135884</v>
      </c>
      <c r="K58" s="8">
        <f t="shared" si="0"/>
        <v>105500</v>
      </c>
      <c r="L58" s="3">
        <v>109720</v>
      </c>
      <c r="M58" s="12">
        <f t="shared" si="1"/>
        <v>30384</v>
      </c>
      <c r="N58" s="12">
        <f t="shared" si="2"/>
        <v>30384</v>
      </c>
      <c r="O58" s="12">
        <f t="shared" si="3"/>
        <v>0</v>
      </c>
      <c r="P58" s="4">
        <v>41852</v>
      </c>
    </row>
    <row r="59" spans="1:16" x14ac:dyDescent="0.3">
      <c r="A59" s="1" t="s">
        <v>16</v>
      </c>
      <c r="B59" s="1" t="s">
        <v>26</v>
      </c>
      <c r="C59" s="1" t="s">
        <v>37</v>
      </c>
      <c r="D59" s="1" t="s">
        <v>40</v>
      </c>
      <c r="E59" s="6">
        <v>1666</v>
      </c>
      <c r="F59" s="8">
        <v>5</v>
      </c>
      <c r="G59" s="8">
        <v>350</v>
      </c>
      <c r="H59" s="8">
        <v>583100</v>
      </c>
      <c r="I59" s="1">
        <v>52479</v>
      </c>
      <c r="J59" s="8">
        <v>530621</v>
      </c>
      <c r="K59" s="8">
        <f t="shared" si="0"/>
        <v>8330</v>
      </c>
      <c r="L59" s="3">
        <v>433160</v>
      </c>
      <c r="M59" s="12">
        <f t="shared" si="1"/>
        <v>522291</v>
      </c>
      <c r="N59" s="12">
        <f t="shared" si="2"/>
        <v>522291</v>
      </c>
      <c r="O59" s="12">
        <f t="shared" si="3"/>
        <v>0</v>
      </c>
      <c r="P59" s="4">
        <v>41760</v>
      </c>
    </row>
    <row r="60" spans="1:16" x14ac:dyDescent="0.3">
      <c r="A60" s="1" t="s">
        <v>16</v>
      </c>
      <c r="B60" s="1" t="s">
        <v>31</v>
      </c>
      <c r="C60" s="1" t="s">
        <v>21</v>
      </c>
      <c r="D60" s="1" t="s">
        <v>40</v>
      </c>
      <c r="E60" s="6">
        <v>2417</v>
      </c>
      <c r="F60" s="8">
        <v>10</v>
      </c>
      <c r="G60" s="8">
        <v>350</v>
      </c>
      <c r="H60" s="8">
        <v>845950</v>
      </c>
      <c r="I60" s="1">
        <v>76135.5</v>
      </c>
      <c r="J60" s="8">
        <v>769814.5</v>
      </c>
      <c r="K60" s="8">
        <f t="shared" si="0"/>
        <v>24170</v>
      </c>
      <c r="L60" s="3">
        <v>628420</v>
      </c>
      <c r="M60" s="12">
        <f t="shared" si="1"/>
        <v>745644.5</v>
      </c>
      <c r="N60" s="12">
        <f t="shared" si="2"/>
        <v>745644.5</v>
      </c>
      <c r="O60" s="12">
        <f t="shared" si="3"/>
        <v>0</v>
      </c>
      <c r="P60" s="4">
        <v>41640</v>
      </c>
    </row>
    <row r="61" spans="1:16" x14ac:dyDescent="0.3">
      <c r="A61" s="1" t="s">
        <v>16</v>
      </c>
      <c r="B61" s="1" t="s">
        <v>17</v>
      </c>
      <c r="C61" s="1" t="s">
        <v>25</v>
      </c>
      <c r="D61" s="1" t="s">
        <v>40</v>
      </c>
      <c r="E61" s="6">
        <v>1307</v>
      </c>
      <c r="F61" s="8">
        <v>120</v>
      </c>
      <c r="G61" s="8">
        <v>350</v>
      </c>
      <c r="H61" s="8">
        <v>457450</v>
      </c>
      <c r="I61" s="1">
        <v>41170.5</v>
      </c>
      <c r="J61" s="8">
        <v>416279.5</v>
      </c>
      <c r="K61" s="8">
        <f t="shared" si="0"/>
        <v>156840</v>
      </c>
      <c r="L61" s="3">
        <v>339820</v>
      </c>
      <c r="M61" s="12">
        <f t="shared" si="1"/>
        <v>259439.5</v>
      </c>
      <c r="N61" s="12">
        <f t="shared" si="2"/>
        <v>259439.5</v>
      </c>
      <c r="O61" s="12">
        <f t="shared" si="3"/>
        <v>0</v>
      </c>
      <c r="P61" s="4">
        <v>41821</v>
      </c>
    </row>
    <row r="62" spans="1:16" x14ac:dyDescent="0.3">
      <c r="A62" s="1" t="s">
        <v>16</v>
      </c>
      <c r="B62" s="1" t="s">
        <v>23</v>
      </c>
      <c r="C62" s="1" t="s">
        <v>25</v>
      </c>
      <c r="D62" s="1" t="s">
        <v>40</v>
      </c>
      <c r="E62" s="6">
        <v>1269</v>
      </c>
      <c r="F62" s="8">
        <v>120</v>
      </c>
      <c r="G62" s="8">
        <v>350</v>
      </c>
      <c r="H62" s="8">
        <v>444150</v>
      </c>
      <c r="I62" s="1">
        <v>39973.5</v>
      </c>
      <c r="J62" s="8">
        <v>404176.5</v>
      </c>
      <c r="K62" s="8">
        <f t="shared" si="0"/>
        <v>152280</v>
      </c>
      <c r="L62" s="3">
        <v>329940</v>
      </c>
      <c r="M62" s="12">
        <f t="shared" si="1"/>
        <v>251896.5</v>
      </c>
      <c r="N62" s="12">
        <f t="shared" si="2"/>
        <v>251896.5</v>
      </c>
      <c r="O62" s="12">
        <f t="shared" si="3"/>
        <v>0</v>
      </c>
      <c r="P62" s="4">
        <v>41913</v>
      </c>
    </row>
    <row r="63" spans="1:16" x14ac:dyDescent="0.3">
      <c r="A63" s="1" t="s">
        <v>16</v>
      </c>
      <c r="B63" s="1" t="s">
        <v>36</v>
      </c>
      <c r="C63" s="1" t="s">
        <v>27</v>
      </c>
      <c r="D63" s="1" t="s">
        <v>40</v>
      </c>
      <c r="E63" s="6">
        <v>1351.5</v>
      </c>
      <c r="F63" s="8">
        <v>250</v>
      </c>
      <c r="G63" s="8">
        <v>350</v>
      </c>
      <c r="H63" s="8">
        <v>473025</v>
      </c>
      <c r="I63" s="1">
        <v>42572.25</v>
      </c>
      <c r="J63" s="8">
        <v>430452.75</v>
      </c>
      <c r="K63" s="8">
        <f t="shared" si="0"/>
        <v>337875</v>
      </c>
      <c r="L63" s="3">
        <v>351390</v>
      </c>
      <c r="M63" s="12">
        <f t="shared" si="1"/>
        <v>92577.75</v>
      </c>
      <c r="N63" s="12">
        <f t="shared" si="2"/>
        <v>92577.75</v>
      </c>
      <c r="O63" s="12">
        <f t="shared" si="3"/>
        <v>0</v>
      </c>
      <c r="P63" s="4">
        <v>41730</v>
      </c>
    </row>
    <row r="64" spans="1:16" x14ac:dyDescent="0.3">
      <c r="A64" s="1" t="s">
        <v>16</v>
      </c>
      <c r="B64" s="1" t="s">
        <v>36</v>
      </c>
      <c r="C64" s="1" t="s">
        <v>29</v>
      </c>
      <c r="D64" s="1" t="s">
        <v>40</v>
      </c>
      <c r="E64" s="6">
        <v>2071</v>
      </c>
      <c r="F64" s="8">
        <v>260</v>
      </c>
      <c r="G64" s="8">
        <v>350</v>
      </c>
      <c r="H64" s="8">
        <v>724850</v>
      </c>
      <c r="I64" s="1">
        <v>65236.5</v>
      </c>
      <c r="J64" s="8">
        <v>659613.5</v>
      </c>
      <c r="K64" s="8">
        <f t="shared" si="0"/>
        <v>538460</v>
      </c>
      <c r="L64" s="3">
        <v>538460</v>
      </c>
      <c r="M64" s="12">
        <f t="shared" si="1"/>
        <v>121153.5</v>
      </c>
      <c r="N64" s="12">
        <f t="shared" si="2"/>
        <v>121153.5</v>
      </c>
      <c r="O64" s="12">
        <f t="shared" si="3"/>
        <v>0</v>
      </c>
      <c r="P64" s="4">
        <v>41883</v>
      </c>
    </row>
    <row r="65" spans="1:16" x14ac:dyDescent="0.3">
      <c r="A65" s="1" t="s">
        <v>16</v>
      </c>
      <c r="B65" s="1" t="s">
        <v>23</v>
      </c>
      <c r="C65" s="1" t="s">
        <v>29</v>
      </c>
      <c r="D65" s="1" t="s">
        <v>40</v>
      </c>
      <c r="E65" s="6">
        <v>1269</v>
      </c>
      <c r="F65" s="8">
        <v>260</v>
      </c>
      <c r="G65" s="8">
        <v>350</v>
      </c>
      <c r="H65" s="8">
        <v>444150</v>
      </c>
      <c r="I65" s="1">
        <v>39973.5</v>
      </c>
      <c r="J65" s="8">
        <v>404176.5</v>
      </c>
      <c r="K65" s="8">
        <f t="shared" si="0"/>
        <v>329940</v>
      </c>
      <c r="L65" s="3">
        <v>329940</v>
      </c>
      <c r="M65" s="12">
        <f t="shared" si="1"/>
        <v>74236.5</v>
      </c>
      <c r="N65" s="12">
        <f t="shared" si="2"/>
        <v>74236.5</v>
      </c>
      <c r="O65" s="12">
        <f t="shared" si="3"/>
        <v>0</v>
      </c>
      <c r="P65" s="4">
        <v>41913</v>
      </c>
    </row>
    <row r="66" spans="1:16" x14ac:dyDescent="0.3">
      <c r="A66" s="1" t="s">
        <v>16</v>
      </c>
      <c r="B66" s="1" t="s">
        <v>36</v>
      </c>
      <c r="C66" s="1" t="s">
        <v>37</v>
      </c>
      <c r="D66" s="1" t="s">
        <v>43</v>
      </c>
      <c r="E66" s="6">
        <v>2313</v>
      </c>
      <c r="F66" s="8">
        <v>5</v>
      </c>
      <c r="G66" s="8">
        <v>350</v>
      </c>
      <c r="H66" s="8">
        <v>809550</v>
      </c>
      <c r="I66" s="1">
        <v>80955</v>
      </c>
      <c r="J66" s="8">
        <v>728595</v>
      </c>
      <c r="K66" s="8">
        <f t="shared" ref="K66:K129" si="4">E66*F66</f>
        <v>11565</v>
      </c>
      <c r="L66" s="3">
        <v>601380</v>
      </c>
      <c r="M66" s="12">
        <f t="shared" ref="M66:M129" si="5">J66-K66</f>
        <v>717030</v>
      </c>
      <c r="N66" s="12">
        <f t="shared" ref="N66:N129" si="6">IF(M66&gt;0,M66,0)</f>
        <v>717030</v>
      </c>
      <c r="O66" s="12">
        <f t="shared" ref="O66:O129" si="7">IF(M66&lt;0,M66,0)</f>
        <v>0</v>
      </c>
      <c r="P66" s="4">
        <v>41760</v>
      </c>
    </row>
    <row r="67" spans="1:16" x14ac:dyDescent="0.3">
      <c r="A67" s="1" t="s">
        <v>16</v>
      </c>
      <c r="B67" s="1" t="s">
        <v>26</v>
      </c>
      <c r="C67" s="1" t="s">
        <v>25</v>
      </c>
      <c r="D67" s="1" t="s">
        <v>43</v>
      </c>
      <c r="E67" s="6">
        <v>639</v>
      </c>
      <c r="F67" s="8">
        <v>120</v>
      </c>
      <c r="G67" s="8">
        <v>350</v>
      </c>
      <c r="H67" s="8">
        <v>223650</v>
      </c>
      <c r="I67" s="1">
        <v>22365</v>
      </c>
      <c r="J67" s="8">
        <v>201285</v>
      </c>
      <c r="K67" s="8">
        <f t="shared" si="4"/>
        <v>76680</v>
      </c>
      <c r="L67" s="3">
        <v>166140</v>
      </c>
      <c r="M67" s="12">
        <f t="shared" si="5"/>
        <v>124605</v>
      </c>
      <c r="N67" s="12">
        <f t="shared" si="6"/>
        <v>124605</v>
      </c>
      <c r="O67" s="12">
        <f t="shared" si="7"/>
        <v>0</v>
      </c>
      <c r="P67" s="4">
        <v>41821</v>
      </c>
    </row>
    <row r="68" spans="1:16" x14ac:dyDescent="0.3">
      <c r="A68" s="1" t="s">
        <v>16</v>
      </c>
      <c r="B68" s="1" t="s">
        <v>36</v>
      </c>
      <c r="C68" s="1" t="s">
        <v>27</v>
      </c>
      <c r="D68" s="1" t="s">
        <v>43</v>
      </c>
      <c r="E68" s="6">
        <v>2807</v>
      </c>
      <c r="F68" s="8">
        <v>250</v>
      </c>
      <c r="G68" s="8">
        <v>350</v>
      </c>
      <c r="H68" s="8">
        <v>982450</v>
      </c>
      <c r="I68" s="1">
        <v>98245</v>
      </c>
      <c r="J68" s="8">
        <v>884205</v>
      </c>
      <c r="K68" s="8">
        <f t="shared" si="4"/>
        <v>701750</v>
      </c>
      <c r="L68" s="3">
        <v>729820</v>
      </c>
      <c r="M68" s="12">
        <f t="shared" si="5"/>
        <v>182455</v>
      </c>
      <c r="N68" s="12">
        <f t="shared" si="6"/>
        <v>182455</v>
      </c>
      <c r="O68" s="12">
        <f t="shared" si="7"/>
        <v>0</v>
      </c>
      <c r="P68" s="4">
        <v>41852</v>
      </c>
    </row>
    <row r="69" spans="1:16" x14ac:dyDescent="0.3">
      <c r="A69" s="1" t="s">
        <v>16</v>
      </c>
      <c r="B69" s="1" t="s">
        <v>17</v>
      </c>
      <c r="C69" s="1" t="s">
        <v>27</v>
      </c>
      <c r="D69" s="1" t="s">
        <v>43</v>
      </c>
      <c r="E69" s="6">
        <v>1870</v>
      </c>
      <c r="F69" s="8">
        <v>250</v>
      </c>
      <c r="G69" s="8">
        <v>350</v>
      </c>
      <c r="H69" s="8">
        <v>654500</v>
      </c>
      <c r="I69" s="1">
        <v>65450</v>
      </c>
      <c r="J69" s="8">
        <v>589050</v>
      </c>
      <c r="K69" s="8">
        <f t="shared" si="4"/>
        <v>467500</v>
      </c>
      <c r="L69" s="3">
        <v>486200</v>
      </c>
      <c r="M69" s="12">
        <f t="shared" si="5"/>
        <v>121550</v>
      </c>
      <c r="N69" s="12">
        <f t="shared" si="6"/>
        <v>121550</v>
      </c>
      <c r="O69" s="12">
        <f t="shared" si="7"/>
        <v>0</v>
      </c>
      <c r="P69" s="4">
        <v>41609</v>
      </c>
    </row>
    <row r="70" spans="1:16" x14ac:dyDescent="0.3">
      <c r="A70" s="1" t="s">
        <v>16</v>
      </c>
      <c r="B70" s="1" t="s">
        <v>23</v>
      </c>
      <c r="C70" s="1" t="s">
        <v>29</v>
      </c>
      <c r="D70" s="1" t="s">
        <v>43</v>
      </c>
      <c r="E70" s="6">
        <v>2240</v>
      </c>
      <c r="F70" s="8">
        <v>260</v>
      </c>
      <c r="G70" s="8">
        <v>350</v>
      </c>
      <c r="H70" s="8">
        <v>784000</v>
      </c>
      <c r="I70" s="1">
        <v>78400</v>
      </c>
      <c r="J70" s="8">
        <v>705600</v>
      </c>
      <c r="K70" s="8">
        <f t="shared" si="4"/>
        <v>582400</v>
      </c>
      <c r="L70" s="3">
        <v>582400</v>
      </c>
      <c r="M70" s="12">
        <f t="shared" si="5"/>
        <v>123200</v>
      </c>
      <c r="N70" s="12">
        <f t="shared" si="6"/>
        <v>123200</v>
      </c>
      <c r="O70" s="12">
        <f t="shared" si="7"/>
        <v>0</v>
      </c>
      <c r="P70" s="4">
        <v>41671</v>
      </c>
    </row>
    <row r="71" spans="1:16" x14ac:dyDescent="0.3">
      <c r="A71" s="1" t="s">
        <v>16</v>
      </c>
      <c r="B71" s="1" t="s">
        <v>23</v>
      </c>
      <c r="C71" s="1" t="s">
        <v>29</v>
      </c>
      <c r="D71" s="1" t="s">
        <v>43</v>
      </c>
      <c r="E71" s="6">
        <v>707</v>
      </c>
      <c r="F71" s="8">
        <v>260</v>
      </c>
      <c r="G71" s="8">
        <v>350</v>
      </c>
      <c r="H71" s="8">
        <v>247450</v>
      </c>
      <c r="I71" s="1">
        <v>24745</v>
      </c>
      <c r="J71" s="8">
        <v>222705</v>
      </c>
      <c r="K71" s="8">
        <f t="shared" si="4"/>
        <v>183820</v>
      </c>
      <c r="L71" s="3">
        <v>183820</v>
      </c>
      <c r="M71" s="12">
        <f t="shared" si="5"/>
        <v>38885</v>
      </c>
      <c r="N71" s="12">
        <f t="shared" si="6"/>
        <v>38885</v>
      </c>
      <c r="O71" s="12">
        <f t="shared" si="7"/>
        <v>0</v>
      </c>
      <c r="P71" s="4">
        <v>41883</v>
      </c>
    </row>
    <row r="72" spans="1:16" x14ac:dyDescent="0.3">
      <c r="A72" s="1" t="s">
        <v>16</v>
      </c>
      <c r="B72" s="1" t="s">
        <v>17</v>
      </c>
      <c r="C72" s="1" t="s">
        <v>18</v>
      </c>
      <c r="D72" s="1" t="s">
        <v>43</v>
      </c>
      <c r="E72" s="6">
        <v>792</v>
      </c>
      <c r="F72" s="8">
        <v>3</v>
      </c>
      <c r="G72" s="8">
        <v>350</v>
      </c>
      <c r="H72" s="8">
        <v>277200</v>
      </c>
      <c r="I72" s="1">
        <v>30492</v>
      </c>
      <c r="J72" s="8">
        <v>246708</v>
      </c>
      <c r="K72" s="8">
        <f t="shared" si="4"/>
        <v>2376</v>
      </c>
      <c r="L72" s="3">
        <v>205920</v>
      </c>
      <c r="M72" s="12">
        <f t="shared" si="5"/>
        <v>244332</v>
      </c>
      <c r="N72" s="12">
        <f t="shared" si="6"/>
        <v>244332</v>
      </c>
      <c r="O72" s="12">
        <f t="shared" si="7"/>
        <v>0</v>
      </c>
      <c r="P72" s="4">
        <v>41699</v>
      </c>
    </row>
    <row r="73" spans="1:16" x14ac:dyDescent="0.3">
      <c r="A73" s="1" t="s">
        <v>16</v>
      </c>
      <c r="B73" s="1" t="s">
        <v>17</v>
      </c>
      <c r="C73" s="1" t="s">
        <v>37</v>
      </c>
      <c r="D73" s="1" t="s">
        <v>43</v>
      </c>
      <c r="E73" s="6">
        <v>766</v>
      </c>
      <c r="F73" s="8">
        <v>5</v>
      </c>
      <c r="G73" s="8">
        <v>350</v>
      </c>
      <c r="H73" s="8">
        <v>268100</v>
      </c>
      <c r="I73" s="1">
        <v>29491</v>
      </c>
      <c r="J73" s="8">
        <v>238609</v>
      </c>
      <c r="K73" s="8">
        <f t="shared" si="4"/>
        <v>3830</v>
      </c>
      <c r="L73" s="3">
        <v>199160</v>
      </c>
      <c r="M73" s="12">
        <f t="shared" si="5"/>
        <v>234779</v>
      </c>
      <c r="N73" s="12">
        <f t="shared" si="6"/>
        <v>234779</v>
      </c>
      <c r="O73" s="12">
        <f t="shared" si="7"/>
        <v>0</v>
      </c>
      <c r="P73" s="4">
        <v>41640</v>
      </c>
    </row>
    <row r="74" spans="1:16" x14ac:dyDescent="0.3">
      <c r="A74" s="1" t="s">
        <v>16</v>
      </c>
      <c r="B74" s="1" t="s">
        <v>23</v>
      </c>
      <c r="C74" s="1" t="s">
        <v>21</v>
      </c>
      <c r="D74" s="1" t="s">
        <v>43</v>
      </c>
      <c r="E74" s="6">
        <v>2104.5</v>
      </c>
      <c r="F74" s="8">
        <v>10</v>
      </c>
      <c r="G74" s="8">
        <v>350</v>
      </c>
      <c r="H74" s="8">
        <v>736575</v>
      </c>
      <c r="I74" s="1">
        <v>81023.25</v>
      </c>
      <c r="J74" s="8">
        <v>655551.75</v>
      </c>
      <c r="K74" s="8">
        <f t="shared" si="4"/>
        <v>21045</v>
      </c>
      <c r="L74" s="3">
        <v>547170</v>
      </c>
      <c r="M74" s="12">
        <f t="shared" si="5"/>
        <v>634506.75</v>
      </c>
      <c r="N74" s="12">
        <f t="shared" si="6"/>
        <v>634506.75</v>
      </c>
      <c r="O74" s="12">
        <f t="shared" si="7"/>
        <v>0</v>
      </c>
      <c r="P74" s="4">
        <v>41821</v>
      </c>
    </row>
    <row r="75" spans="1:16" x14ac:dyDescent="0.3">
      <c r="A75" s="1" t="s">
        <v>16</v>
      </c>
      <c r="B75" s="1" t="s">
        <v>31</v>
      </c>
      <c r="C75" s="1" t="s">
        <v>25</v>
      </c>
      <c r="D75" s="1" t="s">
        <v>43</v>
      </c>
      <c r="E75" s="6">
        <v>344</v>
      </c>
      <c r="F75" s="8">
        <v>120</v>
      </c>
      <c r="G75" s="8">
        <v>350</v>
      </c>
      <c r="H75" s="8">
        <v>120400</v>
      </c>
      <c r="I75" s="1">
        <v>13244</v>
      </c>
      <c r="J75" s="8">
        <v>107156</v>
      </c>
      <c r="K75" s="8">
        <f t="shared" si="4"/>
        <v>41280</v>
      </c>
      <c r="L75" s="3">
        <v>89440</v>
      </c>
      <c r="M75" s="12">
        <f t="shared" si="5"/>
        <v>65876</v>
      </c>
      <c r="N75" s="12">
        <f t="shared" si="6"/>
        <v>65876</v>
      </c>
      <c r="O75" s="12">
        <f t="shared" si="7"/>
        <v>0</v>
      </c>
      <c r="P75" s="4">
        <v>41548</v>
      </c>
    </row>
    <row r="76" spans="1:16" x14ac:dyDescent="0.3">
      <c r="A76" s="1" t="s">
        <v>16</v>
      </c>
      <c r="B76" s="1" t="s">
        <v>31</v>
      </c>
      <c r="C76" s="1" t="s">
        <v>29</v>
      </c>
      <c r="D76" s="1" t="s">
        <v>43</v>
      </c>
      <c r="E76" s="6">
        <v>344</v>
      </c>
      <c r="F76" s="8">
        <v>260</v>
      </c>
      <c r="G76" s="8">
        <v>350</v>
      </c>
      <c r="H76" s="8">
        <v>120400</v>
      </c>
      <c r="I76" s="1">
        <v>13244</v>
      </c>
      <c r="J76" s="8">
        <v>107156</v>
      </c>
      <c r="K76" s="8">
        <f t="shared" si="4"/>
        <v>89440</v>
      </c>
      <c r="L76" s="3">
        <v>89440</v>
      </c>
      <c r="M76" s="12">
        <f t="shared" si="5"/>
        <v>17716</v>
      </c>
      <c r="N76" s="12">
        <f t="shared" si="6"/>
        <v>17716</v>
      </c>
      <c r="O76" s="12">
        <f t="shared" si="7"/>
        <v>0</v>
      </c>
      <c r="P76" s="4">
        <v>41548</v>
      </c>
    </row>
    <row r="77" spans="1:16" x14ac:dyDescent="0.3">
      <c r="A77" s="1" t="s">
        <v>16</v>
      </c>
      <c r="B77" s="1" t="s">
        <v>31</v>
      </c>
      <c r="C77" s="1" t="s">
        <v>18</v>
      </c>
      <c r="D77" s="1" t="s">
        <v>43</v>
      </c>
      <c r="E77" s="6">
        <v>886</v>
      </c>
      <c r="F77" s="8">
        <v>3</v>
      </c>
      <c r="G77" s="8">
        <v>350</v>
      </c>
      <c r="H77" s="8">
        <v>310100</v>
      </c>
      <c r="I77" s="1">
        <v>37212</v>
      </c>
      <c r="J77" s="8">
        <v>272888</v>
      </c>
      <c r="K77" s="8">
        <f t="shared" si="4"/>
        <v>2658</v>
      </c>
      <c r="L77" s="3">
        <v>230360</v>
      </c>
      <c r="M77" s="12">
        <f t="shared" si="5"/>
        <v>270230</v>
      </c>
      <c r="N77" s="12">
        <f t="shared" si="6"/>
        <v>270230</v>
      </c>
      <c r="O77" s="12">
        <f t="shared" si="7"/>
        <v>0</v>
      </c>
      <c r="P77" s="4">
        <v>41791</v>
      </c>
    </row>
    <row r="78" spans="1:16" x14ac:dyDescent="0.3">
      <c r="A78" s="1" t="s">
        <v>16</v>
      </c>
      <c r="B78" s="1" t="s">
        <v>31</v>
      </c>
      <c r="C78" s="1" t="s">
        <v>21</v>
      </c>
      <c r="D78" s="1" t="s">
        <v>43</v>
      </c>
      <c r="E78" s="6">
        <v>886</v>
      </c>
      <c r="F78" s="8">
        <v>10</v>
      </c>
      <c r="G78" s="8">
        <v>350</v>
      </c>
      <c r="H78" s="8">
        <v>310100</v>
      </c>
      <c r="I78" s="1">
        <v>37212</v>
      </c>
      <c r="J78" s="8">
        <v>272888</v>
      </c>
      <c r="K78" s="8">
        <f t="shared" si="4"/>
        <v>8860</v>
      </c>
      <c r="L78" s="3">
        <v>230360</v>
      </c>
      <c r="M78" s="12">
        <f t="shared" si="5"/>
        <v>264028</v>
      </c>
      <c r="N78" s="12">
        <f t="shared" si="6"/>
        <v>264028</v>
      </c>
      <c r="O78" s="12">
        <f t="shared" si="7"/>
        <v>0</v>
      </c>
      <c r="P78" s="4">
        <v>41791</v>
      </c>
    </row>
    <row r="79" spans="1:16" x14ac:dyDescent="0.3">
      <c r="A79" s="1" t="s">
        <v>16</v>
      </c>
      <c r="B79" s="1" t="s">
        <v>26</v>
      </c>
      <c r="C79" s="1" t="s">
        <v>21</v>
      </c>
      <c r="D79" s="1" t="s">
        <v>43</v>
      </c>
      <c r="E79" s="6">
        <v>1594</v>
      </c>
      <c r="F79" s="8">
        <v>10</v>
      </c>
      <c r="G79" s="8">
        <v>350</v>
      </c>
      <c r="H79" s="8">
        <v>557900</v>
      </c>
      <c r="I79" s="1">
        <v>66948</v>
      </c>
      <c r="J79" s="8">
        <v>490952</v>
      </c>
      <c r="K79" s="8">
        <f t="shared" si="4"/>
        <v>15940</v>
      </c>
      <c r="L79" s="3">
        <v>414440</v>
      </c>
      <c r="M79" s="12">
        <f t="shared" si="5"/>
        <v>475012</v>
      </c>
      <c r="N79" s="12">
        <f t="shared" si="6"/>
        <v>475012</v>
      </c>
      <c r="O79" s="12">
        <f t="shared" si="7"/>
        <v>0</v>
      </c>
      <c r="P79" s="4">
        <v>41944</v>
      </c>
    </row>
    <row r="80" spans="1:16" x14ac:dyDescent="0.3">
      <c r="A80" s="1" t="s">
        <v>16</v>
      </c>
      <c r="B80" s="1" t="s">
        <v>31</v>
      </c>
      <c r="C80" s="1" t="s">
        <v>21</v>
      </c>
      <c r="D80" s="1" t="s">
        <v>43</v>
      </c>
      <c r="E80" s="6">
        <v>1197</v>
      </c>
      <c r="F80" s="8">
        <v>10</v>
      </c>
      <c r="G80" s="8">
        <v>350</v>
      </c>
      <c r="H80" s="8">
        <v>418950</v>
      </c>
      <c r="I80" s="1">
        <v>50274</v>
      </c>
      <c r="J80" s="8">
        <v>368676</v>
      </c>
      <c r="K80" s="8">
        <f t="shared" si="4"/>
        <v>11970</v>
      </c>
      <c r="L80" s="3">
        <v>311220</v>
      </c>
      <c r="M80" s="12">
        <f t="shared" si="5"/>
        <v>356706</v>
      </c>
      <c r="N80" s="12">
        <f t="shared" si="6"/>
        <v>356706</v>
      </c>
      <c r="O80" s="12">
        <f t="shared" si="7"/>
        <v>0</v>
      </c>
      <c r="P80" s="4">
        <v>41944</v>
      </c>
    </row>
    <row r="81" spans="1:16" x14ac:dyDescent="0.3">
      <c r="A81" s="1" t="s">
        <v>16</v>
      </c>
      <c r="B81" s="1" t="s">
        <v>31</v>
      </c>
      <c r="C81" s="1" t="s">
        <v>25</v>
      </c>
      <c r="D81" s="1" t="s">
        <v>43</v>
      </c>
      <c r="E81" s="6">
        <v>1395</v>
      </c>
      <c r="F81" s="8">
        <v>120</v>
      </c>
      <c r="G81" s="8">
        <v>350</v>
      </c>
      <c r="H81" s="8">
        <v>488250</v>
      </c>
      <c r="I81" s="1">
        <v>58590</v>
      </c>
      <c r="J81" s="8">
        <v>429660</v>
      </c>
      <c r="K81" s="8">
        <f t="shared" si="4"/>
        <v>167400</v>
      </c>
      <c r="L81" s="3">
        <v>362700</v>
      </c>
      <c r="M81" s="12">
        <f t="shared" si="5"/>
        <v>262260</v>
      </c>
      <c r="N81" s="12">
        <f t="shared" si="6"/>
        <v>262260</v>
      </c>
      <c r="O81" s="12">
        <f t="shared" si="7"/>
        <v>0</v>
      </c>
      <c r="P81" s="4">
        <v>41821</v>
      </c>
    </row>
    <row r="82" spans="1:16" x14ac:dyDescent="0.3">
      <c r="A82" s="1" t="s">
        <v>16</v>
      </c>
      <c r="B82" s="1" t="s">
        <v>36</v>
      </c>
      <c r="C82" s="1" t="s">
        <v>25</v>
      </c>
      <c r="D82" s="1" t="s">
        <v>43</v>
      </c>
      <c r="E82" s="6">
        <v>986</v>
      </c>
      <c r="F82" s="8">
        <v>120</v>
      </c>
      <c r="G82" s="8">
        <v>350</v>
      </c>
      <c r="H82" s="8">
        <v>345100</v>
      </c>
      <c r="I82" s="1">
        <v>41412</v>
      </c>
      <c r="J82" s="8">
        <v>303688</v>
      </c>
      <c r="K82" s="8">
        <f t="shared" si="4"/>
        <v>118320</v>
      </c>
      <c r="L82" s="3">
        <v>256360</v>
      </c>
      <c r="M82" s="12">
        <f t="shared" si="5"/>
        <v>185368</v>
      </c>
      <c r="N82" s="12">
        <f t="shared" si="6"/>
        <v>185368</v>
      </c>
      <c r="O82" s="12">
        <f t="shared" si="7"/>
        <v>0</v>
      </c>
      <c r="P82" s="4">
        <v>41913</v>
      </c>
    </row>
    <row r="83" spans="1:16" x14ac:dyDescent="0.3">
      <c r="A83" s="1" t="s">
        <v>16</v>
      </c>
      <c r="B83" s="1" t="s">
        <v>23</v>
      </c>
      <c r="C83" s="1" t="s">
        <v>27</v>
      </c>
      <c r="D83" s="1" t="s">
        <v>43</v>
      </c>
      <c r="E83" s="6">
        <v>623</v>
      </c>
      <c r="F83" s="8">
        <v>250</v>
      </c>
      <c r="G83" s="8">
        <v>350</v>
      </c>
      <c r="H83" s="8">
        <v>218050</v>
      </c>
      <c r="I83" s="1">
        <v>26166</v>
      </c>
      <c r="J83" s="8">
        <v>191884</v>
      </c>
      <c r="K83" s="8">
        <f t="shared" si="4"/>
        <v>155750</v>
      </c>
      <c r="L83" s="3">
        <v>161980</v>
      </c>
      <c r="M83" s="12">
        <f t="shared" si="5"/>
        <v>36134</v>
      </c>
      <c r="N83" s="12">
        <f t="shared" si="6"/>
        <v>36134</v>
      </c>
      <c r="O83" s="12">
        <f t="shared" si="7"/>
        <v>0</v>
      </c>
      <c r="P83" s="4">
        <v>41518</v>
      </c>
    </row>
    <row r="84" spans="1:16" x14ac:dyDescent="0.3">
      <c r="A84" s="1" t="s">
        <v>16</v>
      </c>
      <c r="B84" s="1" t="s">
        <v>36</v>
      </c>
      <c r="C84" s="1" t="s">
        <v>27</v>
      </c>
      <c r="D84" s="1" t="s">
        <v>43</v>
      </c>
      <c r="E84" s="6">
        <v>986</v>
      </c>
      <c r="F84" s="8">
        <v>250</v>
      </c>
      <c r="G84" s="8">
        <v>350</v>
      </c>
      <c r="H84" s="8">
        <v>345100</v>
      </c>
      <c r="I84" s="1">
        <v>41412</v>
      </c>
      <c r="J84" s="8">
        <v>303688</v>
      </c>
      <c r="K84" s="8">
        <f t="shared" si="4"/>
        <v>246500</v>
      </c>
      <c r="L84" s="3">
        <v>256360</v>
      </c>
      <c r="M84" s="12">
        <f t="shared" si="5"/>
        <v>57188</v>
      </c>
      <c r="N84" s="12">
        <f t="shared" si="6"/>
        <v>57188</v>
      </c>
      <c r="O84" s="12">
        <f t="shared" si="7"/>
        <v>0</v>
      </c>
      <c r="P84" s="4">
        <v>41913</v>
      </c>
    </row>
    <row r="85" spans="1:16" x14ac:dyDescent="0.3">
      <c r="A85" s="1" t="s">
        <v>16</v>
      </c>
      <c r="B85" s="1" t="s">
        <v>36</v>
      </c>
      <c r="C85" s="1" t="s">
        <v>29</v>
      </c>
      <c r="D85" s="1" t="s">
        <v>43</v>
      </c>
      <c r="E85" s="6">
        <v>270</v>
      </c>
      <c r="F85" s="8">
        <v>260</v>
      </c>
      <c r="G85" s="8">
        <v>350</v>
      </c>
      <c r="H85" s="8">
        <v>94500</v>
      </c>
      <c r="I85" s="1">
        <v>11340</v>
      </c>
      <c r="J85" s="8">
        <v>83160</v>
      </c>
      <c r="K85" s="8">
        <f t="shared" si="4"/>
        <v>70200</v>
      </c>
      <c r="L85" s="3">
        <v>70200</v>
      </c>
      <c r="M85" s="12">
        <f t="shared" si="5"/>
        <v>12960</v>
      </c>
      <c r="N85" s="12">
        <f t="shared" si="6"/>
        <v>12960</v>
      </c>
      <c r="O85" s="12">
        <f t="shared" si="7"/>
        <v>0</v>
      </c>
      <c r="P85" s="4">
        <v>41671</v>
      </c>
    </row>
    <row r="86" spans="1:16" x14ac:dyDescent="0.3">
      <c r="A86" s="1" t="s">
        <v>16</v>
      </c>
      <c r="B86" s="1" t="s">
        <v>23</v>
      </c>
      <c r="C86" s="1" t="s">
        <v>18</v>
      </c>
      <c r="D86" s="1" t="s">
        <v>43</v>
      </c>
      <c r="E86" s="6">
        <v>923</v>
      </c>
      <c r="F86" s="8">
        <v>3</v>
      </c>
      <c r="G86" s="8">
        <v>350</v>
      </c>
      <c r="H86" s="8">
        <v>323050</v>
      </c>
      <c r="I86" s="1">
        <v>41996.5</v>
      </c>
      <c r="J86" s="8">
        <v>281053.5</v>
      </c>
      <c r="K86" s="8">
        <f t="shared" si="4"/>
        <v>2769</v>
      </c>
      <c r="L86" s="3">
        <v>239980</v>
      </c>
      <c r="M86" s="12">
        <f t="shared" si="5"/>
        <v>278284.5</v>
      </c>
      <c r="N86" s="12">
        <f t="shared" si="6"/>
        <v>278284.5</v>
      </c>
      <c r="O86" s="12">
        <f t="shared" si="7"/>
        <v>0</v>
      </c>
      <c r="P86" s="4">
        <v>41699</v>
      </c>
    </row>
    <row r="87" spans="1:16" x14ac:dyDescent="0.3">
      <c r="A87" s="1" t="s">
        <v>16</v>
      </c>
      <c r="B87" s="1" t="s">
        <v>26</v>
      </c>
      <c r="C87" s="1" t="s">
        <v>18</v>
      </c>
      <c r="D87" s="1" t="s">
        <v>43</v>
      </c>
      <c r="E87" s="6">
        <v>1790</v>
      </c>
      <c r="F87" s="8">
        <v>3</v>
      </c>
      <c r="G87" s="8">
        <v>350</v>
      </c>
      <c r="H87" s="8">
        <v>626500</v>
      </c>
      <c r="I87" s="1">
        <v>81445</v>
      </c>
      <c r="J87" s="8">
        <v>545055</v>
      </c>
      <c r="K87" s="8">
        <f t="shared" si="4"/>
        <v>5370</v>
      </c>
      <c r="L87" s="3">
        <v>465400</v>
      </c>
      <c r="M87" s="12">
        <f t="shared" si="5"/>
        <v>539685</v>
      </c>
      <c r="N87" s="12">
        <f t="shared" si="6"/>
        <v>539685</v>
      </c>
      <c r="O87" s="12">
        <f t="shared" si="7"/>
        <v>0</v>
      </c>
      <c r="P87" s="4">
        <v>41699</v>
      </c>
    </row>
    <row r="88" spans="1:16" x14ac:dyDescent="0.3">
      <c r="A88" s="1" t="s">
        <v>16</v>
      </c>
      <c r="B88" s="1" t="s">
        <v>36</v>
      </c>
      <c r="C88" s="1" t="s">
        <v>37</v>
      </c>
      <c r="D88" s="1" t="s">
        <v>43</v>
      </c>
      <c r="E88" s="6">
        <v>982.5</v>
      </c>
      <c r="F88" s="8">
        <v>5</v>
      </c>
      <c r="G88" s="8">
        <v>350</v>
      </c>
      <c r="H88" s="8">
        <v>343875</v>
      </c>
      <c r="I88" s="1">
        <v>44703.75</v>
      </c>
      <c r="J88" s="8">
        <v>299171.25</v>
      </c>
      <c r="K88" s="8">
        <f t="shared" si="4"/>
        <v>4912.5</v>
      </c>
      <c r="L88" s="3">
        <v>255450</v>
      </c>
      <c r="M88" s="12">
        <f t="shared" si="5"/>
        <v>294258.75</v>
      </c>
      <c r="N88" s="12">
        <f t="shared" si="6"/>
        <v>294258.75</v>
      </c>
      <c r="O88" s="12">
        <f t="shared" si="7"/>
        <v>0</v>
      </c>
      <c r="P88" s="4">
        <v>41640</v>
      </c>
    </row>
    <row r="89" spans="1:16" x14ac:dyDescent="0.3">
      <c r="A89" s="1" t="s">
        <v>16</v>
      </c>
      <c r="B89" s="1" t="s">
        <v>23</v>
      </c>
      <c r="C89" s="1" t="s">
        <v>21</v>
      </c>
      <c r="D89" s="1" t="s">
        <v>43</v>
      </c>
      <c r="E89" s="6">
        <v>2632</v>
      </c>
      <c r="F89" s="8">
        <v>10</v>
      </c>
      <c r="G89" s="8">
        <v>350</v>
      </c>
      <c r="H89" s="8">
        <v>921200</v>
      </c>
      <c r="I89" s="1">
        <v>119756</v>
      </c>
      <c r="J89" s="8">
        <v>801444</v>
      </c>
      <c r="K89" s="8">
        <f t="shared" si="4"/>
        <v>26320</v>
      </c>
      <c r="L89" s="3">
        <v>684320</v>
      </c>
      <c r="M89" s="12">
        <f t="shared" si="5"/>
        <v>775124</v>
      </c>
      <c r="N89" s="12">
        <f t="shared" si="6"/>
        <v>775124</v>
      </c>
      <c r="O89" s="12">
        <f t="shared" si="7"/>
        <v>0</v>
      </c>
      <c r="P89" s="4">
        <v>41791</v>
      </c>
    </row>
    <row r="90" spans="1:16" x14ac:dyDescent="0.3">
      <c r="A90" s="1" t="s">
        <v>16</v>
      </c>
      <c r="B90" s="1" t="s">
        <v>17</v>
      </c>
      <c r="C90" s="1" t="s">
        <v>21</v>
      </c>
      <c r="D90" s="1" t="s">
        <v>43</v>
      </c>
      <c r="E90" s="6">
        <v>357</v>
      </c>
      <c r="F90" s="8">
        <v>10</v>
      </c>
      <c r="G90" s="8">
        <v>350</v>
      </c>
      <c r="H90" s="8">
        <v>124950</v>
      </c>
      <c r="I90" s="1">
        <v>16243.5</v>
      </c>
      <c r="J90" s="8">
        <v>108706.5</v>
      </c>
      <c r="K90" s="8">
        <f t="shared" si="4"/>
        <v>3570</v>
      </c>
      <c r="L90" s="3">
        <v>92820</v>
      </c>
      <c r="M90" s="12">
        <f t="shared" si="5"/>
        <v>105136.5</v>
      </c>
      <c r="N90" s="12">
        <f t="shared" si="6"/>
        <v>105136.5</v>
      </c>
      <c r="O90" s="12">
        <f t="shared" si="7"/>
        <v>0</v>
      </c>
      <c r="P90" s="4">
        <v>41944</v>
      </c>
    </row>
    <row r="91" spans="1:16" x14ac:dyDescent="0.3">
      <c r="A91" s="1" t="s">
        <v>16</v>
      </c>
      <c r="B91" s="1" t="s">
        <v>23</v>
      </c>
      <c r="C91" s="1" t="s">
        <v>25</v>
      </c>
      <c r="D91" s="1" t="s">
        <v>43</v>
      </c>
      <c r="E91" s="6">
        <v>2632</v>
      </c>
      <c r="F91" s="8">
        <v>120</v>
      </c>
      <c r="G91" s="8">
        <v>350</v>
      </c>
      <c r="H91" s="8">
        <v>921200</v>
      </c>
      <c r="I91" s="1">
        <v>119756</v>
      </c>
      <c r="J91" s="8">
        <v>801444</v>
      </c>
      <c r="K91" s="8">
        <f t="shared" si="4"/>
        <v>315840</v>
      </c>
      <c r="L91" s="3">
        <v>684320</v>
      </c>
      <c r="M91" s="12">
        <f t="shared" si="5"/>
        <v>485604</v>
      </c>
      <c r="N91" s="12">
        <f t="shared" si="6"/>
        <v>485604</v>
      </c>
      <c r="O91" s="12">
        <f t="shared" si="7"/>
        <v>0</v>
      </c>
      <c r="P91" s="4">
        <v>41791</v>
      </c>
    </row>
    <row r="92" spans="1:16" x14ac:dyDescent="0.3">
      <c r="A92" s="1" t="s">
        <v>16</v>
      </c>
      <c r="B92" s="1" t="s">
        <v>23</v>
      </c>
      <c r="C92" s="1" t="s">
        <v>37</v>
      </c>
      <c r="D92" s="1" t="s">
        <v>43</v>
      </c>
      <c r="E92" s="6">
        <v>2227.5</v>
      </c>
      <c r="F92" s="8">
        <v>5</v>
      </c>
      <c r="G92" s="8">
        <v>350</v>
      </c>
      <c r="H92" s="8">
        <v>779625</v>
      </c>
      <c r="I92" s="1">
        <v>109147.5</v>
      </c>
      <c r="J92" s="8">
        <v>670477.5</v>
      </c>
      <c r="K92" s="8">
        <f t="shared" si="4"/>
        <v>11137.5</v>
      </c>
      <c r="L92" s="3">
        <v>579150</v>
      </c>
      <c r="M92" s="12">
        <f t="shared" si="5"/>
        <v>659340</v>
      </c>
      <c r="N92" s="12">
        <f t="shared" si="6"/>
        <v>659340</v>
      </c>
      <c r="O92" s="12">
        <f t="shared" si="7"/>
        <v>0</v>
      </c>
      <c r="P92" s="4">
        <v>41640</v>
      </c>
    </row>
    <row r="93" spans="1:16" x14ac:dyDescent="0.3">
      <c r="A93" s="1" t="s">
        <v>16</v>
      </c>
      <c r="B93" s="1" t="s">
        <v>17</v>
      </c>
      <c r="C93" s="1" t="s">
        <v>37</v>
      </c>
      <c r="D93" s="1" t="s">
        <v>43</v>
      </c>
      <c r="E93" s="6">
        <v>1199</v>
      </c>
      <c r="F93" s="8">
        <v>5</v>
      </c>
      <c r="G93" s="8">
        <v>350</v>
      </c>
      <c r="H93" s="8">
        <v>419650</v>
      </c>
      <c r="I93" s="1">
        <v>58751</v>
      </c>
      <c r="J93" s="8">
        <v>360899</v>
      </c>
      <c r="K93" s="8">
        <f t="shared" si="4"/>
        <v>5995</v>
      </c>
      <c r="L93" s="3">
        <v>311740</v>
      </c>
      <c r="M93" s="12">
        <f t="shared" si="5"/>
        <v>354904</v>
      </c>
      <c r="N93" s="12">
        <f t="shared" si="6"/>
        <v>354904</v>
      </c>
      <c r="O93" s="12">
        <f t="shared" si="7"/>
        <v>0</v>
      </c>
      <c r="P93" s="4">
        <v>41730</v>
      </c>
    </row>
    <row r="94" spans="1:16" x14ac:dyDescent="0.3">
      <c r="A94" s="1" t="s">
        <v>16</v>
      </c>
      <c r="B94" s="1" t="s">
        <v>23</v>
      </c>
      <c r="C94" s="1" t="s">
        <v>37</v>
      </c>
      <c r="D94" s="1" t="s">
        <v>43</v>
      </c>
      <c r="E94" s="6">
        <v>200</v>
      </c>
      <c r="F94" s="8">
        <v>5</v>
      </c>
      <c r="G94" s="8">
        <v>350</v>
      </c>
      <c r="H94" s="8">
        <v>70000</v>
      </c>
      <c r="I94" s="1">
        <v>9800</v>
      </c>
      <c r="J94" s="8">
        <v>60200</v>
      </c>
      <c r="K94" s="8">
        <f t="shared" si="4"/>
        <v>1000</v>
      </c>
      <c r="L94" s="3">
        <v>52000</v>
      </c>
      <c r="M94" s="12">
        <f t="shared" si="5"/>
        <v>59200</v>
      </c>
      <c r="N94" s="12">
        <f t="shared" si="6"/>
        <v>59200</v>
      </c>
      <c r="O94" s="12">
        <f t="shared" si="7"/>
        <v>0</v>
      </c>
      <c r="P94" s="4">
        <v>41760</v>
      </c>
    </row>
    <row r="95" spans="1:16" x14ac:dyDescent="0.3">
      <c r="A95" s="1" t="s">
        <v>16</v>
      </c>
      <c r="B95" s="1" t="s">
        <v>23</v>
      </c>
      <c r="C95" s="1" t="s">
        <v>21</v>
      </c>
      <c r="D95" s="1" t="s">
        <v>43</v>
      </c>
      <c r="E95" s="6">
        <v>700</v>
      </c>
      <c r="F95" s="8">
        <v>10</v>
      </c>
      <c r="G95" s="8">
        <v>350</v>
      </c>
      <c r="H95" s="8">
        <v>245000</v>
      </c>
      <c r="I95" s="1">
        <v>34300</v>
      </c>
      <c r="J95" s="8">
        <v>210700</v>
      </c>
      <c r="K95" s="8">
        <f t="shared" si="4"/>
        <v>7000</v>
      </c>
      <c r="L95" s="3">
        <v>182000</v>
      </c>
      <c r="M95" s="12">
        <f t="shared" si="5"/>
        <v>203700</v>
      </c>
      <c r="N95" s="12">
        <f t="shared" si="6"/>
        <v>203700</v>
      </c>
      <c r="O95" s="12">
        <f t="shared" si="7"/>
        <v>0</v>
      </c>
      <c r="P95" s="4">
        <v>41944</v>
      </c>
    </row>
    <row r="96" spans="1:16" x14ac:dyDescent="0.3">
      <c r="A96" s="1" t="s">
        <v>16</v>
      </c>
      <c r="B96" s="1" t="s">
        <v>36</v>
      </c>
      <c r="C96" s="1" t="s">
        <v>21</v>
      </c>
      <c r="D96" s="1" t="s">
        <v>43</v>
      </c>
      <c r="E96" s="6">
        <v>1177</v>
      </c>
      <c r="F96" s="8">
        <v>10</v>
      </c>
      <c r="G96" s="8">
        <v>350</v>
      </c>
      <c r="H96" s="8">
        <v>411950</v>
      </c>
      <c r="I96" s="1">
        <v>57673</v>
      </c>
      <c r="J96" s="8">
        <v>354277</v>
      </c>
      <c r="K96" s="8">
        <f t="shared" si="4"/>
        <v>11770</v>
      </c>
      <c r="L96" s="3">
        <v>306020</v>
      </c>
      <c r="M96" s="12">
        <f t="shared" si="5"/>
        <v>342507</v>
      </c>
      <c r="N96" s="12">
        <f t="shared" si="6"/>
        <v>342507</v>
      </c>
      <c r="O96" s="12">
        <f t="shared" si="7"/>
        <v>0</v>
      </c>
      <c r="P96" s="4">
        <v>41944</v>
      </c>
    </row>
    <row r="97" spans="1:16" x14ac:dyDescent="0.3">
      <c r="A97" s="1" t="s">
        <v>16</v>
      </c>
      <c r="B97" s="1" t="s">
        <v>26</v>
      </c>
      <c r="C97" s="1" t="s">
        <v>21</v>
      </c>
      <c r="D97" s="1" t="s">
        <v>43</v>
      </c>
      <c r="E97" s="6">
        <v>1922</v>
      </c>
      <c r="F97" s="8">
        <v>10</v>
      </c>
      <c r="G97" s="8">
        <v>350</v>
      </c>
      <c r="H97" s="8">
        <v>672700</v>
      </c>
      <c r="I97" s="1">
        <v>94178</v>
      </c>
      <c r="J97" s="8">
        <v>578522</v>
      </c>
      <c r="K97" s="8">
        <f t="shared" si="4"/>
        <v>19220</v>
      </c>
      <c r="L97" s="3">
        <v>499720</v>
      </c>
      <c r="M97" s="12">
        <f t="shared" si="5"/>
        <v>559302</v>
      </c>
      <c r="N97" s="12">
        <f t="shared" si="6"/>
        <v>559302</v>
      </c>
      <c r="O97" s="12">
        <f t="shared" si="7"/>
        <v>0</v>
      </c>
      <c r="P97" s="4">
        <v>41579</v>
      </c>
    </row>
    <row r="98" spans="1:16" x14ac:dyDescent="0.3">
      <c r="A98" s="1" t="s">
        <v>16</v>
      </c>
      <c r="B98" s="1" t="s">
        <v>26</v>
      </c>
      <c r="C98" s="1" t="s">
        <v>27</v>
      </c>
      <c r="D98" s="1" t="s">
        <v>43</v>
      </c>
      <c r="E98" s="6">
        <v>1281</v>
      </c>
      <c r="F98" s="8">
        <v>250</v>
      </c>
      <c r="G98" s="8">
        <v>350</v>
      </c>
      <c r="H98" s="8">
        <v>448350</v>
      </c>
      <c r="I98" s="1">
        <v>62769</v>
      </c>
      <c r="J98" s="8">
        <v>385581</v>
      </c>
      <c r="K98" s="8">
        <f t="shared" si="4"/>
        <v>320250</v>
      </c>
      <c r="L98" s="3">
        <v>333060</v>
      </c>
      <c r="M98" s="12">
        <f t="shared" si="5"/>
        <v>65331</v>
      </c>
      <c r="N98" s="12">
        <f t="shared" si="6"/>
        <v>65331</v>
      </c>
      <c r="O98" s="12">
        <f t="shared" si="7"/>
        <v>0</v>
      </c>
      <c r="P98" s="4">
        <v>41609</v>
      </c>
    </row>
    <row r="99" spans="1:16" x14ac:dyDescent="0.3">
      <c r="A99" s="1" t="s">
        <v>16</v>
      </c>
      <c r="B99" s="1" t="s">
        <v>31</v>
      </c>
      <c r="C99" s="1" t="s">
        <v>21</v>
      </c>
      <c r="D99" s="1" t="s">
        <v>43</v>
      </c>
      <c r="E99" s="6">
        <v>2851</v>
      </c>
      <c r="F99" s="8">
        <v>10</v>
      </c>
      <c r="G99" s="8">
        <v>350</v>
      </c>
      <c r="H99" s="8">
        <v>997850</v>
      </c>
      <c r="I99" s="1">
        <v>149677.5</v>
      </c>
      <c r="J99" s="8">
        <v>848172.5</v>
      </c>
      <c r="K99" s="8">
        <f t="shared" si="4"/>
        <v>28510</v>
      </c>
      <c r="L99" s="3">
        <v>741260</v>
      </c>
      <c r="M99" s="12">
        <f t="shared" si="5"/>
        <v>819662.5</v>
      </c>
      <c r="N99" s="12">
        <f t="shared" si="6"/>
        <v>819662.5</v>
      </c>
      <c r="O99" s="12">
        <f t="shared" si="7"/>
        <v>0</v>
      </c>
      <c r="P99" s="4">
        <v>41760</v>
      </c>
    </row>
    <row r="100" spans="1:16" x14ac:dyDescent="0.3">
      <c r="A100" s="1" t="s">
        <v>16</v>
      </c>
      <c r="B100" s="1" t="s">
        <v>36</v>
      </c>
      <c r="C100" s="1" t="s">
        <v>21</v>
      </c>
      <c r="D100" s="1" t="s">
        <v>43</v>
      </c>
      <c r="E100" s="6">
        <v>2007</v>
      </c>
      <c r="F100" s="8">
        <v>10</v>
      </c>
      <c r="G100" s="8">
        <v>350</v>
      </c>
      <c r="H100" s="8">
        <v>702450</v>
      </c>
      <c r="I100" s="1">
        <v>105367.5</v>
      </c>
      <c r="J100" s="8">
        <v>597082.5</v>
      </c>
      <c r="K100" s="8">
        <f t="shared" si="4"/>
        <v>20070</v>
      </c>
      <c r="L100" s="3">
        <v>521820</v>
      </c>
      <c r="M100" s="12">
        <f t="shared" si="5"/>
        <v>577012.5</v>
      </c>
      <c r="N100" s="12">
        <f t="shared" si="6"/>
        <v>577012.5</v>
      </c>
      <c r="O100" s="12">
        <f t="shared" si="7"/>
        <v>0</v>
      </c>
      <c r="P100" s="4">
        <v>41579</v>
      </c>
    </row>
    <row r="101" spans="1:16" x14ac:dyDescent="0.3">
      <c r="A101" s="1" t="s">
        <v>16</v>
      </c>
      <c r="B101" s="1" t="s">
        <v>31</v>
      </c>
      <c r="C101" s="1" t="s">
        <v>21</v>
      </c>
      <c r="D101" s="1" t="s">
        <v>43</v>
      </c>
      <c r="E101" s="6">
        <v>2151</v>
      </c>
      <c r="F101" s="8">
        <v>10</v>
      </c>
      <c r="G101" s="8">
        <v>350</v>
      </c>
      <c r="H101" s="8">
        <v>752850</v>
      </c>
      <c r="I101" s="1">
        <v>112927.5</v>
      </c>
      <c r="J101" s="8">
        <v>639922.5</v>
      </c>
      <c r="K101" s="8">
        <f t="shared" si="4"/>
        <v>21510</v>
      </c>
      <c r="L101" s="3">
        <v>559260</v>
      </c>
      <c r="M101" s="12">
        <f t="shared" si="5"/>
        <v>618412.5</v>
      </c>
      <c r="N101" s="12">
        <f t="shared" si="6"/>
        <v>618412.5</v>
      </c>
      <c r="O101" s="12">
        <f t="shared" si="7"/>
        <v>0</v>
      </c>
      <c r="P101" s="4">
        <v>41579</v>
      </c>
    </row>
    <row r="102" spans="1:16" x14ac:dyDescent="0.3">
      <c r="A102" s="1" t="s">
        <v>16</v>
      </c>
      <c r="B102" s="1" t="s">
        <v>23</v>
      </c>
      <c r="C102" s="1" t="s">
        <v>18</v>
      </c>
      <c r="D102" s="1" t="s">
        <v>19</v>
      </c>
      <c r="E102" s="6">
        <v>1618.5</v>
      </c>
      <c r="F102" s="8">
        <v>3</v>
      </c>
      <c r="G102" s="8">
        <v>20</v>
      </c>
      <c r="H102" s="8">
        <v>32370</v>
      </c>
      <c r="I102" s="1">
        <v>0</v>
      </c>
      <c r="J102" s="8">
        <v>32370</v>
      </c>
      <c r="K102" s="8">
        <f t="shared" si="4"/>
        <v>4855.5</v>
      </c>
      <c r="L102" s="3">
        <v>16185</v>
      </c>
      <c r="M102" s="12">
        <f t="shared" si="5"/>
        <v>27514.5</v>
      </c>
      <c r="N102" s="12">
        <f t="shared" si="6"/>
        <v>27514.5</v>
      </c>
      <c r="O102" s="12">
        <f t="shared" si="7"/>
        <v>0</v>
      </c>
      <c r="P102" s="4">
        <v>41640</v>
      </c>
    </row>
    <row r="103" spans="1:16" x14ac:dyDescent="0.3">
      <c r="A103" s="1" t="s">
        <v>16</v>
      </c>
      <c r="B103" s="1" t="s">
        <v>17</v>
      </c>
      <c r="C103" s="1" t="s">
        <v>18</v>
      </c>
      <c r="D103" s="1" t="s">
        <v>19</v>
      </c>
      <c r="E103" s="6">
        <v>1321</v>
      </c>
      <c r="F103" s="8">
        <v>3</v>
      </c>
      <c r="G103" s="8">
        <v>20</v>
      </c>
      <c r="H103" s="8">
        <v>26420</v>
      </c>
      <c r="I103" s="1">
        <v>0</v>
      </c>
      <c r="J103" s="8">
        <v>26420</v>
      </c>
      <c r="K103" s="8">
        <f t="shared" si="4"/>
        <v>3963</v>
      </c>
      <c r="L103" s="3">
        <v>13210</v>
      </c>
      <c r="M103" s="12">
        <f t="shared" si="5"/>
        <v>22457</v>
      </c>
      <c r="N103" s="12">
        <f t="shared" si="6"/>
        <v>22457</v>
      </c>
      <c r="O103" s="12">
        <f t="shared" si="7"/>
        <v>0</v>
      </c>
      <c r="P103" s="4">
        <v>41640</v>
      </c>
    </row>
    <row r="104" spans="1:16" x14ac:dyDescent="0.3">
      <c r="A104" s="1" t="s">
        <v>16</v>
      </c>
      <c r="B104" s="1" t="s">
        <v>26</v>
      </c>
      <c r="C104" s="1" t="s">
        <v>37</v>
      </c>
      <c r="D104" s="1" t="s">
        <v>19</v>
      </c>
      <c r="E104" s="6">
        <v>1899</v>
      </c>
      <c r="F104" s="8">
        <v>5</v>
      </c>
      <c r="G104" s="8">
        <v>20</v>
      </c>
      <c r="H104" s="8">
        <v>37980</v>
      </c>
      <c r="I104" s="1">
        <v>0</v>
      </c>
      <c r="J104" s="8">
        <v>37980</v>
      </c>
      <c r="K104" s="8">
        <f t="shared" si="4"/>
        <v>9495</v>
      </c>
      <c r="L104" s="3">
        <v>18990</v>
      </c>
      <c r="M104" s="12">
        <f t="shared" si="5"/>
        <v>28485</v>
      </c>
      <c r="N104" s="12">
        <f t="shared" si="6"/>
        <v>28485</v>
      </c>
      <c r="O104" s="12">
        <f t="shared" si="7"/>
        <v>0</v>
      </c>
      <c r="P104" s="4">
        <v>41791</v>
      </c>
    </row>
    <row r="105" spans="1:16" x14ac:dyDescent="0.3">
      <c r="A105" s="1" t="s">
        <v>16</v>
      </c>
      <c r="B105" s="1" t="s">
        <v>23</v>
      </c>
      <c r="C105" s="1" t="s">
        <v>21</v>
      </c>
      <c r="D105" s="1" t="s">
        <v>19</v>
      </c>
      <c r="E105" s="6">
        <v>292</v>
      </c>
      <c r="F105" s="8">
        <v>10</v>
      </c>
      <c r="G105" s="8">
        <v>20</v>
      </c>
      <c r="H105" s="8">
        <v>5840</v>
      </c>
      <c r="I105" s="1">
        <v>0</v>
      </c>
      <c r="J105" s="8">
        <v>5840</v>
      </c>
      <c r="K105" s="8">
        <f t="shared" si="4"/>
        <v>2920</v>
      </c>
      <c r="L105" s="3">
        <v>2920</v>
      </c>
      <c r="M105" s="12">
        <f t="shared" si="5"/>
        <v>2920</v>
      </c>
      <c r="N105" s="12">
        <f t="shared" si="6"/>
        <v>2920</v>
      </c>
      <c r="O105" s="12">
        <f t="shared" si="7"/>
        <v>0</v>
      </c>
      <c r="P105" s="4">
        <v>41671</v>
      </c>
    </row>
    <row r="106" spans="1:16" x14ac:dyDescent="0.3">
      <c r="A106" s="1" t="s">
        <v>16</v>
      </c>
      <c r="B106" s="1" t="s">
        <v>23</v>
      </c>
      <c r="C106" s="1" t="s">
        <v>21</v>
      </c>
      <c r="D106" s="1" t="s">
        <v>19</v>
      </c>
      <c r="E106" s="6">
        <v>1817</v>
      </c>
      <c r="F106" s="8">
        <v>10</v>
      </c>
      <c r="G106" s="8">
        <v>20</v>
      </c>
      <c r="H106" s="8">
        <v>36340</v>
      </c>
      <c r="I106" s="1">
        <v>0</v>
      </c>
      <c r="J106" s="8">
        <v>36340</v>
      </c>
      <c r="K106" s="8">
        <f t="shared" si="4"/>
        <v>18170</v>
      </c>
      <c r="L106" s="3">
        <v>18170</v>
      </c>
      <c r="M106" s="12">
        <f t="shared" si="5"/>
        <v>18170</v>
      </c>
      <c r="N106" s="12">
        <f t="shared" si="6"/>
        <v>18170</v>
      </c>
      <c r="O106" s="12">
        <f t="shared" si="7"/>
        <v>0</v>
      </c>
      <c r="P106" s="4">
        <v>41974</v>
      </c>
    </row>
    <row r="107" spans="1:16" x14ac:dyDescent="0.3">
      <c r="A107" s="1" t="s">
        <v>16</v>
      </c>
      <c r="B107" s="1" t="s">
        <v>23</v>
      </c>
      <c r="C107" s="1" t="s">
        <v>27</v>
      </c>
      <c r="D107" s="1" t="s">
        <v>19</v>
      </c>
      <c r="E107" s="6">
        <v>1817</v>
      </c>
      <c r="F107" s="8">
        <v>250</v>
      </c>
      <c r="G107" s="8">
        <v>20</v>
      </c>
      <c r="H107" s="8">
        <v>36340</v>
      </c>
      <c r="I107" s="1">
        <v>0</v>
      </c>
      <c r="J107" s="8">
        <v>36340</v>
      </c>
      <c r="K107" s="8">
        <f t="shared" si="4"/>
        <v>454250</v>
      </c>
      <c r="L107" s="3">
        <v>18170</v>
      </c>
      <c r="M107" s="12">
        <f t="shared" si="5"/>
        <v>-417910</v>
      </c>
      <c r="N107" s="12">
        <f t="shared" si="6"/>
        <v>0</v>
      </c>
      <c r="O107" s="12">
        <f t="shared" si="7"/>
        <v>-417910</v>
      </c>
      <c r="P107" s="4">
        <v>41974</v>
      </c>
    </row>
    <row r="108" spans="1:16" x14ac:dyDescent="0.3">
      <c r="A108" s="1" t="s">
        <v>16</v>
      </c>
      <c r="B108" s="1" t="s">
        <v>26</v>
      </c>
      <c r="C108" s="1" t="s">
        <v>29</v>
      </c>
      <c r="D108" s="1" t="s">
        <v>19</v>
      </c>
      <c r="E108" s="6">
        <v>1899</v>
      </c>
      <c r="F108" s="8">
        <v>260</v>
      </c>
      <c r="G108" s="8">
        <v>20</v>
      </c>
      <c r="H108" s="8">
        <v>37980</v>
      </c>
      <c r="I108" s="1">
        <v>0</v>
      </c>
      <c r="J108" s="8">
        <v>37980</v>
      </c>
      <c r="K108" s="8">
        <f t="shared" si="4"/>
        <v>493740</v>
      </c>
      <c r="L108" s="3">
        <v>18990</v>
      </c>
      <c r="M108" s="12">
        <f t="shared" si="5"/>
        <v>-455760</v>
      </c>
      <c r="N108" s="12">
        <f t="shared" si="6"/>
        <v>0</v>
      </c>
      <c r="O108" s="12">
        <f t="shared" si="7"/>
        <v>-455760</v>
      </c>
      <c r="P108" s="4">
        <v>41791</v>
      </c>
    </row>
    <row r="109" spans="1:16" x14ac:dyDescent="0.3">
      <c r="A109" s="1" t="s">
        <v>16</v>
      </c>
      <c r="B109" s="1" t="s">
        <v>26</v>
      </c>
      <c r="C109" s="1" t="s">
        <v>37</v>
      </c>
      <c r="D109" s="1" t="s">
        <v>32</v>
      </c>
      <c r="E109" s="6">
        <v>1375.5</v>
      </c>
      <c r="F109" s="8">
        <v>5</v>
      </c>
      <c r="G109" s="8">
        <v>20</v>
      </c>
      <c r="H109" s="8">
        <v>27510</v>
      </c>
      <c r="I109" s="1">
        <v>275.10000000000002</v>
      </c>
      <c r="J109" s="8">
        <v>27234.9</v>
      </c>
      <c r="K109" s="8">
        <f t="shared" si="4"/>
        <v>6877.5</v>
      </c>
      <c r="L109" s="3">
        <v>13755</v>
      </c>
      <c r="M109" s="12">
        <f t="shared" si="5"/>
        <v>20357.400000000001</v>
      </c>
      <c r="N109" s="12">
        <f t="shared" si="6"/>
        <v>20357.400000000001</v>
      </c>
      <c r="O109" s="12">
        <f t="shared" si="7"/>
        <v>0</v>
      </c>
      <c r="P109" s="4">
        <v>41821</v>
      </c>
    </row>
    <row r="110" spans="1:16" x14ac:dyDescent="0.3">
      <c r="A110" s="1" t="s">
        <v>16</v>
      </c>
      <c r="B110" s="1" t="s">
        <v>26</v>
      </c>
      <c r="C110" s="1" t="s">
        <v>25</v>
      </c>
      <c r="D110" s="1" t="s">
        <v>32</v>
      </c>
      <c r="E110" s="6">
        <v>3864</v>
      </c>
      <c r="F110" s="8">
        <v>120</v>
      </c>
      <c r="G110" s="8">
        <v>20</v>
      </c>
      <c r="H110" s="8">
        <v>77280</v>
      </c>
      <c r="I110" s="1">
        <v>772.8</v>
      </c>
      <c r="J110" s="8">
        <v>76507.199999999997</v>
      </c>
      <c r="K110" s="8">
        <f t="shared" si="4"/>
        <v>463680</v>
      </c>
      <c r="L110" s="3">
        <v>38640</v>
      </c>
      <c r="M110" s="12">
        <f t="shared" si="5"/>
        <v>-387172.8</v>
      </c>
      <c r="N110" s="12">
        <f t="shared" si="6"/>
        <v>0</v>
      </c>
      <c r="O110" s="12">
        <f t="shared" si="7"/>
        <v>-387172.8</v>
      </c>
      <c r="P110" s="4">
        <v>41730</v>
      </c>
    </row>
    <row r="111" spans="1:16" x14ac:dyDescent="0.3">
      <c r="A111" s="1" t="s">
        <v>16</v>
      </c>
      <c r="B111" s="1" t="s">
        <v>36</v>
      </c>
      <c r="C111" s="1" t="s">
        <v>37</v>
      </c>
      <c r="D111" s="1" t="s">
        <v>32</v>
      </c>
      <c r="E111" s="6">
        <v>1566</v>
      </c>
      <c r="F111" s="8">
        <v>5</v>
      </c>
      <c r="G111" s="8">
        <v>20</v>
      </c>
      <c r="H111" s="8">
        <v>31320</v>
      </c>
      <c r="I111" s="1">
        <v>626.4</v>
      </c>
      <c r="J111" s="8">
        <v>30693.599999999999</v>
      </c>
      <c r="K111" s="8">
        <f t="shared" si="4"/>
        <v>7830</v>
      </c>
      <c r="L111" s="3">
        <v>15660</v>
      </c>
      <c r="M111" s="12">
        <f t="shared" si="5"/>
        <v>22863.599999999999</v>
      </c>
      <c r="N111" s="12">
        <f t="shared" si="6"/>
        <v>22863.599999999999</v>
      </c>
      <c r="O111" s="12">
        <f t="shared" si="7"/>
        <v>0</v>
      </c>
      <c r="P111" s="4">
        <v>41913</v>
      </c>
    </row>
    <row r="112" spans="1:16" x14ac:dyDescent="0.3">
      <c r="A112" s="1" t="s">
        <v>16</v>
      </c>
      <c r="B112" s="1" t="s">
        <v>36</v>
      </c>
      <c r="C112" s="1" t="s">
        <v>25</v>
      </c>
      <c r="D112" s="1" t="s">
        <v>32</v>
      </c>
      <c r="E112" s="6">
        <v>1566</v>
      </c>
      <c r="F112" s="8">
        <v>120</v>
      </c>
      <c r="G112" s="8">
        <v>20</v>
      </c>
      <c r="H112" s="8">
        <v>31320</v>
      </c>
      <c r="I112" s="1">
        <v>626.4</v>
      </c>
      <c r="J112" s="8">
        <v>30693.599999999999</v>
      </c>
      <c r="K112" s="8">
        <f t="shared" si="4"/>
        <v>187920</v>
      </c>
      <c r="L112" s="3">
        <v>15660</v>
      </c>
      <c r="M112" s="12">
        <f t="shared" si="5"/>
        <v>-157226.4</v>
      </c>
      <c r="N112" s="12">
        <f t="shared" si="6"/>
        <v>0</v>
      </c>
      <c r="O112" s="12">
        <f t="shared" si="7"/>
        <v>-157226.4</v>
      </c>
      <c r="P112" s="4">
        <v>41913</v>
      </c>
    </row>
    <row r="113" spans="1:16" x14ac:dyDescent="0.3">
      <c r="A113" s="1" t="s">
        <v>16</v>
      </c>
      <c r="B113" s="1" t="s">
        <v>31</v>
      </c>
      <c r="C113" s="1" t="s">
        <v>25</v>
      </c>
      <c r="D113" s="1" t="s">
        <v>32</v>
      </c>
      <c r="E113" s="6">
        <v>544</v>
      </c>
      <c r="F113" s="8">
        <v>120</v>
      </c>
      <c r="G113" s="8">
        <v>20</v>
      </c>
      <c r="H113" s="8">
        <v>10880</v>
      </c>
      <c r="I113" s="1">
        <v>217.6</v>
      </c>
      <c r="J113" s="8">
        <v>10662.4</v>
      </c>
      <c r="K113" s="8">
        <f t="shared" si="4"/>
        <v>65280</v>
      </c>
      <c r="L113" s="3">
        <v>5440</v>
      </c>
      <c r="M113" s="12">
        <f t="shared" si="5"/>
        <v>-54617.599999999999</v>
      </c>
      <c r="N113" s="12">
        <f t="shared" si="6"/>
        <v>0</v>
      </c>
      <c r="O113" s="12">
        <f t="shared" si="7"/>
        <v>-54617.599999999999</v>
      </c>
      <c r="P113" s="4">
        <v>41609</v>
      </c>
    </row>
    <row r="114" spans="1:16" x14ac:dyDescent="0.3">
      <c r="A114" s="1" t="s">
        <v>16</v>
      </c>
      <c r="B114" s="1" t="s">
        <v>36</v>
      </c>
      <c r="C114" s="1" t="s">
        <v>29</v>
      </c>
      <c r="D114" s="1" t="s">
        <v>32</v>
      </c>
      <c r="E114" s="6">
        <v>1236</v>
      </c>
      <c r="F114" s="8">
        <v>260</v>
      </c>
      <c r="G114" s="8">
        <v>20</v>
      </c>
      <c r="H114" s="8">
        <v>24720</v>
      </c>
      <c r="I114" s="1">
        <v>494.4</v>
      </c>
      <c r="J114" s="8">
        <v>24225.599999999999</v>
      </c>
      <c r="K114" s="8">
        <f t="shared" si="4"/>
        <v>321360</v>
      </c>
      <c r="L114" s="3">
        <v>12360</v>
      </c>
      <c r="M114" s="12">
        <f t="shared" si="5"/>
        <v>-297134.40000000002</v>
      </c>
      <c r="N114" s="12">
        <f t="shared" si="6"/>
        <v>0</v>
      </c>
      <c r="O114" s="12">
        <f t="shared" si="7"/>
        <v>-297134.40000000002</v>
      </c>
      <c r="P114" s="4">
        <v>41944</v>
      </c>
    </row>
    <row r="115" spans="1:16" x14ac:dyDescent="0.3">
      <c r="A115" s="1" t="s">
        <v>16</v>
      </c>
      <c r="B115" s="1" t="s">
        <v>26</v>
      </c>
      <c r="C115" s="1" t="s">
        <v>29</v>
      </c>
      <c r="D115" s="1" t="s">
        <v>32</v>
      </c>
      <c r="E115" s="6">
        <v>941</v>
      </c>
      <c r="F115" s="8">
        <v>260</v>
      </c>
      <c r="G115" s="8">
        <v>20</v>
      </c>
      <c r="H115" s="8">
        <v>18820</v>
      </c>
      <c r="I115" s="1">
        <v>376.4</v>
      </c>
      <c r="J115" s="8">
        <v>18443.599999999999</v>
      </c>
      <c r="K115" s="8">
        <f t="shared" si="4"/>
        <v>244660</v>
      </c>
      <c r="L115" s="3">
        <v>9410</v>
      </c>
      <c r="M115" s="12">
        <f t="shared" si="5"/>
        <v>-226216.4</v>
      </c>
      <c r="N115" s="12">
        <f t="shared" si="6"/>
        <v>0</v>
      </c>
      <c r="O115" s="12">
        <f t="shared" si="7"/>
        <v>-226216.4</v>
      </c>
      <c r="P115" s="4">
        <v>41944</v>
      </c>
    </row>
    <row r="116" spans="1:16" x14ac:dyDescent="0.3">
      <c r="A116" s="1" t="s">
        <v>16</v>
      </c>
      <c r="B116" s="1" t="s">
        <v>17</v>
      </c>
      <c r="C116" s="1" t="s">
        <v>18</v>
      </c>
      <c r="D116" s="1" t="s">
        <v>32</v>
      </c>
      <c r="E116" s="6">
        <v>2580</v>
      </c>
      <c r="F116" s="8">
        <v>3</v>
      </c>
      <c r="G116" s="8">
        <v>20</v>
      </c>
      <c r="H116" s="8">
        <v>51600</v>
      </c>
      <c r="I116" s="1">
        <v>1548</v>
      </c>
      <c r="J116" s="8">
        <v>50052</v>
      </c>
      <c r="K116" s="8">
        <f t="shared" si="4"/>
        <v>7740</v>
      </c>
      <c r="L116" s="3">
        <v>25800</v>
      </c>
      <c r="M116" s="12">
        <f t="shared" si="5"/>
        <v>42312</v>
      </c>
      <c r="N116" s="12">
        <f t="shared" si="6"/>
        <v>42312</v>
      </c>
      <c r="O116" s="12">
        <f t="shared" si="7"/>
        <v>0</v>
      </c>
      <c r="P116" s="4">
        <v>41730</v>
      </c>
    </row>
    <row r="117" spans="1:16" x14ac:dyDescent="0.3">
      <c r="A117" s="1" t="s">
        <v>16</v>
      </c>
      <c r="B117" s="1" t="s">
        <v>23</v>
      </c>
      <c r="C117" s="1" t="s">
        <v>18</v>
      </c>
      <c r="D117" s="1" t="s">
        <v>32</v>
      </c>
      <c r="E117" s="6">
        <v>831</v>
      </c>
      <c r="F117" s="8">
        <v>3</v>
      </c>
      <c r="G117" s="8">
        <v>20</v>
      </c>
      <c r="H117" s="8">
        <v>16620</v>
      </c>
      <c r="I117" s="1">
        <v>498.6</v>
      </c>
      <c r="J117" s="8">
        <v>16121.4</v>
      </c>
      <c r="K117" s="8">
        <f t="shared" si="4"/>
        <v>2493</v>
      </c>
      <c r="L117" s="3">
        <v>8310</v>
      </c>
      <c r="M117" s="12">
        <f t="shared" si="5"/>
        <v>13628.4</v>
      </c>
      <c r="N117" s="12">
        <f t="shared" si="6"/>
        <v>13628.4</v>
      </c>
      <c r="O117" s="12">
        <f t="shared" si="7"/>
        <v>0</v>
      </c>
      <c r="P117" s="4">
        <v>41760</v>
      </c>
    </row>
    <row r="118" spans="1:16" x14ac:dyDescent="0.3">
      <c r="A118" s="1" t="s">
        <v>16</v>
      </c>
      <c r="B118" s="1" t="s">
        <v>23</v>
      </c>
      <c r="C118" s="1" t="s">
        <v>25</v>
      </c>
      <c r="D118" s="1" t="s">
        <v>32</v>
      </c>
      <c r="E118" s="6">
        <v>3850.5</v>
      </c>
      <c r="F118" s="8">
        <v>120</v>
      </c>
      <c r="G118" s="8">
        <v>20</v>
      </c>
      <c r="H118" s="8">
        <v>77010</v>
      </c>
      <c r="I118" s="1">
        <v>2310.3000000000002</v>
      </c>
      <c r="J118" s="8">
        <v>74699.7</v>
      </c>
      <c r="K118" s="8">
        <f t="shared" si="4"/>
        <v>462060</v>
      </c>
      <c r="L118" s="3">
        <v>38505</v>
      </c>
      <c r="M118" s="12">
        <f t="shared" si="5"/>
        <v>-387360.3</v>
      </c>
      <c r="N118" s="12">
        <f t="shared" si="6"/>
        <v>0</v>
      </c>
      <c r="O118" s="12">
        <f t="shared" si="7"/>
        <v>-387360.3</v>
      </c>
      <c r="P118" s="4">
        <v>41730</v>
      </c>
    </row>
    <row r="119" spans="1:16" x14ac:dyDescent="0.3">
      <c r="A119" s="1" t="s">
        <v>16</v>
      </c>
      <c r="B119" s="1" t="s">
        <v>36</v>
      </c>
      <c r="C119" s="1" t="s">
        <v>25</v>
      </c>
      <c r="D119" s="1" t="s">
        <v>32</v>
      </c>
      <c r="E119" s="6">
        <v>736</v>
      </c>
      <c r="F119" s="8">
        <v>120</v>
      </c>
      <c r="G119" s="8">
        <v>20</v>
      </c>
      <c r="H119" s="8">
        <v>14720</v>
      </c>
      <c r="I119" s="1">
        <v>588.79999999999995</v>
      </c>
      <c r="J119" s="8">
        <v>14131.2</v>
      </c>
      <c r="K119" s="8">
        <f t="shared" si="4"/>
        <v>88320</v>
      </c>
      <c r="L119" s="3">
        <v>7360</v>
      </c>
      <c r="M119" s="12">
        <f t="shared" si="5"/>
        <v>-74188.800000000003</v>
      </c>
      <c r="N119" s="12">
        <f t="shared" si="6"/>
        <v>0</v>
      </c>
      <c r="O119" s="12">
        <f t="shared" si="7"/>
        <v>-74188.800000000003</v>
      </c>
      <c r="P119" s="4">
        <v>41518</v>
      </c>
    </row>
    <row r="120" spans="1:16" x14ac:dyDescent="0.3">
      <c r="A120" s="1" t="s">
        <v>16</v>
      </c>
      <c r="B120" s="1" t="s">
        <v>23</v>
      </c>
      <c r="C120" s="1" t="s">
        <v>21</v>
      </c>
      <c r="D120" s="1" t="s">
        <v>32</v>
      </c>
      <c r="E120" s="6">
        <v>2074</v>
      </c>
      <c r="F120" s="8">
        <v>10</v>
      </c>
      <c r="G120" s="8">
        <v>20</v>
      </c>
      <c r="H120" s="8">
        <v>41480</v>
      </c>
      <c r="I120" s="1">
        <v>1659.2</v>
      </c>
      <c r="J120" s="8">
        <v>39820.800000000003</v>
      </c>
      <c r="K120" s="8">
        <f t="shared" si="4"/>
        <v>20740</v>
      </c>
      <c r="L120" s="3">
        <v>20740</v>
      </c>
      <c r="M120" s="12">
        <f t="shared" si="5"/>
        <v>19080.800000000003</v>
      </c>
      <c r="N120" s="12">
        <f t="shared" si="6"/>
        <v>19080.800000000003</v>
      </c>
      <c r="O120" s="12">
        <f t="shared" si="7"/>
        <v>0</v>
      </c>
      <c r="P120" s="4">
        <v>41883</v>
      </c>
    </row>
    <row r="121" spans="1:16" x14ac:dyDescent="0.3">
      <c r="A121" s="1" t="s">
        <v>16</v>
      </c>
      <c r="B121" s="1" t="s">
        <v>36</v>
      </c>
      <c r="C121" s="1" t="s">
        <v>21</v>
      </c>
      <c r="D121" s="1" t="s">
        <v>32</v>
      </c>
      <c r="E121" s="6">
        <v>1056</v>
      </c>
      <c r="F121" s="8">
        <v>10</v>
      </c>
      <c r="G121" s="8">
        <v>20</v>
      </c>
      <c r="H121" s="8">
        <v>21120</v>
      </c>
      <c r="I121" s="1">
        <v>844.8</v>
      </c>
      <c r="J121" s="8">
        <v>20275.2</v>
      </c>
      <c r="K121" s="8">
        <f t="shared" si="4"/>
        <v>10560</v>
      </c>
      <c r="L121" s="3">
        <v>10560</v>
      </c>
      <c r="M121" s="12">
        <f t="shared" si="5"/>
        <v>9715.2000000000007</v>
      </c>
      <c r="N121" s="12">
        <f t="shared" si="6"/>
        <v>9715.2000000000007</v>
      </c>
      <c r="O121" s="12">
        <f t="shared" si="7"/>
        <v>0</v>
      </c>
      <c r="P121" s="4">
        <v>41883</v>
      </c>
    </row>
    <row r="122" spans="1:16" x14ac:dyDescent="0.3">
      <c r="A122" s="1" t="s">
        <v>16</v>
      </c>
      <c r="B122" s="1" t="s">
        <v>23</v>
      </c>
      <c r="C122" s="1" t="s">
        <v>25</v>
      </c>
      <c r="D122" s="1" t="s">
        <v>32</v>
      </c>
      <c r="E122" s="6">
        <v>2646</v>
      </c>
      <c r="F122" s="8">
        <v>120</v>
      </c>
      <c r="G122" s="8">
        <v>20</v>
      </c>
      <c r="H122" s="8">
        <v>52920</v>
      </c>
      <c r="I122" s="1">
        <v>2116.8000000000002</v>
      </c>
      <c r="J122" s="8">
        <v>50803.199999999997</v>
      </c>
      <c r="K122" s="8">
        <f t="shared" si="4"/>
        <v>317520</v>
      </c>
      <c r="L122" s="3">
        <v>26460</v>
      </c>
      <c r="M122" s="12">
        <f t="shared" si="5"/>
        <v>-266716.79999999999</v>
      </c>
      <c r="N122" s="12">
        <f t="shared" si="6"/>
        <v>0</v>
      </c>
      <c r="O122" s="12">
        <f t="shared" si="7"/>
        <v>-266716.79999999999</v>
      </c>
      <c r="P122" s="4">
        <v>41518</v>
      </c>
    </row>
    <row r="123" spans="1:16" x14ac:dyDescent="0.3">
      <c r="A123" s="1" t="s">
        <v>16</v>
      </c>
      <c r="B123" s="1" t="s">
        <v>26</v>
      </c>
      <c r="C123" s="1" t="s">
        <v>18</v>
      </c>
      <c r="D123" s="1" t="s">
        <v>40</v>
      </c>
      <c r="E123" s="6">
        <v>1563</v>
      </c>
      <c r="F123" s="8">
        <v>3</v>
      </c>
      <c r="G123" s="8">
        <v>20</v>
      </c>
      <c r="H123" s="8">
        <v>31260</v>
      </c>
      <c r="I123" s="1">
        <v>1563</v>
      </c>
      <c r="J123" s="8">
        <v>29697</v>
      </c>
      <c r="K123" s="8">
        <f t="shared" si="4"/>
        <v>4689</v>
      </c>
      <c r="L123" s="3">
        <v>15630</v>
      </c>
      <c r="M123" s="12">
        <f t="shared" si="5"/>
        <v>25008</v>
      </c>
      <c r="N123" s="12">
        <f t="shared" si="6"/>
        <v>25008</v>
      </c>
      <c r="O123" s="12">
        <f t="shared" si="7"/>
        <v>0</v>
      </c>
      <c r="P123" s="4">
        <v>41760</v>
      </c>
    </row>
    <row r="124" spans="1:16" x14ac:dyDescent="0.3">
      <c r="A124" s="1" t="s">
        <v>16</v>
      </c>
      <c r="B124" s="1" t="s">
        <v>26</v>
      </c>
      <c r="C124" s="1" t="s">
        <v>21</v>
      </c>
      <c r="D124" s="1" t="s">
        <v>40</v>
      </c>
      <c r="E124" s="6">
        <v>1303</v>
      </c>
      <c r="F124" s="8">
        <v>10</v>
      </c>
      <c r="G124" s="8">
        <v>20</v>
      </c>
      <c r="H124" s="8">
        <v>26060</v>
      </c>
      <c r="I124" s="1">
        <v>1303</v>
      </c>
      <c r="J124" s="8">
        <v>24757</v>
      </c>
      <c r="K124" s="8">
        <f t="shared" si="4"/>
        <v>13030</v>
      </c>
      <c r="L124" s="3">
        <v>13030</v>
      </c>
      <c r="M124" s="12">
        <f t="shared" si="5"/>
        <v>11727</v>
      </c>
      <c r="N124" s="12">
        <f t="shared" si="6"/>
        <v>11727</v>
      </c>
      <c r="O124" s="12">
        <f t="shared" si="7"/>
        <v>0</v>
      </c>
      <c r="P124" s="4">
        <v>41671</v>
      </c>
    </row>
    <row r="125" spans="1:16" x14ac:dyDescent="0.3">
      <c r="A125" s="1" t="s">
        <v>16</v>
      </c>
      <c r="B125" s="1" t="s">
        <v>23</v>
      </c>
      <c r="C125" s="1" t="s">
        <v>21</v>
      </c>
      <c r="D125" s="1" t="s">
        <v>40</v>
      </c>
      <c r="E125" s="6">
        <v>1389</v>
      </c>
      <c r="F125" s="8">
        <v>10</v>
      </c>
      <c r="G125" s="8">
        <v>20</v>
      </c>
      <c r="H125" s="8">
        <v>27780</v>
      </c>
      <c r="I125" s="1">
        <v>1389</v>
      </c>
      <c r="J125" s="8">
        <v>26391</v>
      </c>
      <c r="K125" s="8">
        <f t="shared" si="4"/>
        <v>13890</v>
      </c>
      <c r="L125" s="3">
        <v>13890</v>
      </c>
      <c r="M125" s="12">
        <f t="shared" si="5"/>
        <v>12501</v>
      </c>
      <c r="N125" s="12">
        <f t="shared" si="6"/>
        <v>12501</v>
      </c>
      <c r="O125" s="12">
        <f t="shared" si="7"/>
        <v>0</v>
      </c>
      <c r="P125" s="4">
        <v>41548</v>
      </c>
    </row>
    <row r="126" spans="1:16" x14ac:dyDescent="0.3">
      <c r="A126" s="1" t="s">
        <v>16</v>
      </c>
      <c r="B126" s="1" t="s">
        <v>23</v>
      </c>
      <c r="C126" s="1" t="s">
        <v>21</v>
      </c>
      <c r="D126" s="1" t="s">
        <v>40</v>
      </c>
      <c r="E126" s="6">
        <v>1802</v>
      </c>
      <c r="F126" s="8">
        <v>10</v>
      </c>
      <c r="G126" s="8">
        <v>20</v>
      </c>
      <c r="H126" s="8">
        <v>36040</v>
      </c>
      <c r="I126" s="1">
        <v>1802</v>
      </c>
      <c r="J126" s="8">
        <v>34238</v>
      </c>
      <c r="K126" s="8">
        <f t="shared" si="4"/>
        <v>18020</v>
      </c>
      <c r="L126" s="3">
        <v>18020</v>
      </c>
      <c r="M126" s="12">
        <f t="shared" si="5"/>
        <v>16218</v>
      </c>
      <c r="N126" s="12">
        <f t="shared" si="6"/>
        <v>16218</v>
      </c>
      <c r="O126" s="12">
        <f t="shared" si="7"/>
        <v>0</v>
      </c>
      <c r="P126" s="4">
        <v>41609</v>
      </c>
    </row>
    <row r="127" spans="1:16" x14ac:dyDescent="0.3">
      <c r="A127" s="1" t="s">
        <v>16</v>
      </c>
      <c r="B127" s="1" t="s">
        <v>36</v>
      </c>
      <c r="C127" s="1" t="s">
        <v>21</v>
      </c>
      <c r="D127" s="1" t="s">
        <v>40</v>
      </c>
      <c r="E127" s="6">
        <v>2663</v>
      </c>
      <c r="F127" s="8">
        <v>10</v>
      </c>
      <c r="G127" s="8">
        <v>20</v>
      </c>
      <c r="H127" s="8">
        <v>53260</v>
      </c>
      <c r="I127" s="1">
        <v>2663</v>
      </c>
      <c r="J127" s="8">
        <v>50597</v>
      </c>
      <c r="K127" s="8">
        <f t="shared" si="4"/>
        <v>26630</v>
      </c>
      <c r="L127" s="3">
        <v>26630</v>
      </c>
      <c r="M127" s="12">
        <f t="shared" si="5"/>
        <v>23967</v>
      </c>
      <c r="N127" s="12">
        <f t="shared" si="6"/>
        <v>23967</v>
      </c>
      <c r="O127" s="12">
        <f t="shared" si="7"/>
        <v>0</v>
      </c>
      <c r="P127" s="4">
        <v>41974</v>
      </c>
    </row>
    <row r="128" spans="1:16" x14ac:dyDescent="0.3">
      <c r="A128" s="1" t="s">
        <v>16</v>
      </c>
      <c r="B128" s="1" t="s">
        <v>36</v>
      </c>
      <c r="C128" s="1" t="s">
        <v>25</v>
      </c>
      <c r="D128" s="1" t="s">
        <v>40</v>
      </c>
      <c r="E128" s="6">
        <v>2832</v>
      </c>
      <c r="F128" s="8">
        <v>120</v>
      </c>
      <c r="G128" s="8">
        <v>20</v>
      </c>
      <c r="H128" s="8">
        <v>56640</v>
      </c>
      <c r="I128" s="1">
        <v>2832</v>
      </c>
      <c r="J128" s="8">
        <v>53808</v>
      </c>
      <c r="K128" s="8">
        <f t="shared" si="4"/>
        <v>339840</v>
      </c>
      <c r="L128" s="3">
        <v>28320</v>
      </c>
      <c r="M128" s="12">
        <f t="shared" si="5"/>
        <v>-286032</v>
      </c>
      <c r="N128" s="12">
        <f t="shared" si="6"/>
        <v>0</v>
      </c>
      <c r="O128" s="12">
        <f t="shared" si="7"/>
        <v>-286032</v>
      </c>
      <c r="P128" s="4">
        <v>41852</v>
      </c>
    </row>
    <row r="129" spans="1:16" x14ac:dyDescent="0.3">
      <c r="A129" s="1" t="s">
        <v>16</v>
      </c>
      <c r="B129" s="1" t="s">
        <v>26</v>
      </c>
      <c r="C129" s="1" t="s">
        <v>25</v>
      </c>
      <c r="D129" s="1" t="s">
        <v>40</v>
      </c>
      <c r="E129" s="6">
        <v>1579</v>
      </c>
      <c r="F129" s="8">
        <v>120</v>
      </c>
      <c r="G129" s="8">
        <v>20</v>
      </c>
      <c r="H129" s="8">
        <v>31580</v>
      </c>
      <c r="I129" s="1">
        <v>1579</v>
      </c>
      <c r="J129" s="8">
        <v>30001</v>
      </c>
      <c r="K129" s="8">
        <f t="shared" si="4"/>
        <v>189480</v>
      </c>
      <c r="L129" s="3">
        <v>15790</v>
      </c>
      <c r="M129" s="12">
        <f t="shared" si="5"/>
        <v>-159479</v>
      </c>
      <c r="N129" s="12">
        <f t="shared" si="6"/>
        <v>0</v>
      </c>
      <c r="O129" s="12">
        <f t="shared" si="7"/>
        <v>-159479</v>
      </c>
      <c r="P129" s="4">
        <v>41852</v>
      </c>
    </row>
    <row r="130" spans="1:16" x14ac:dyDescent="0.3">
      <c r="A130" s="1" t="s">
        <v>16</v>
      </c>
      <c r="B130" s="1" t="s">
        <v>26</v>
      </c>
      <c r="C130" s="1" t="s">
        <v>25</v>
      </c>
      <c r="D130" s="1" t="s">
        <v>40</v>
      </c>
      <c r="E130" s="6">
        <v>1033</v>
      </c>
      <c r="F130" s="8">
        <v>120</v>
      </c>
      <c r="G130" s="8">
        <v>20</v>
      </c>
      <c r="H130" s="8">
        <v>20660</v>
      </c>
      <c r="I130" s="1">
        <v>1033</v>
      </c>
      <c r="J130" s="8">
        <v>19627</v>
      </c>
      <c r="K130" s="8">
        <f t="shared" ref="K130:K193" si="8">E130*F130</f>
        <v>123960</v>
      </c>
      <c r="L130" s="3">
        <v>10330</v>
      </c>
      <c r="M130" s="12">
        <f t="shared" ref="M130:M193" si="9">J130-K130</f>
        <v>-104333</v>
      </c>
      <c r="N130" s="12">
        <f t="shared" ref="N130:N193" si="10">IF(M130&gt;0,M130,0)</f>
        <v>0</v>
      </c>
      <c r="O130" s="12">
        <f t="shared" ref="O130:O193" si="11">IF(M130&lt;0,M130,0)</f>
        <v>-104333</v>
      </c>
      <c r="P130" s="4">
        <v>41609</v>
      </c>
    </row>
    <row r="131" spans="1:16" x14ac:dyDescent="0.3">
      <c r="A131" s="1" t="s">
        <v>16</v>
      </c>
      <c r="B131" s="1" t="s">
        <v>23</v>
      </c>
      <c r="C131" s="1" t="s">
        <v>27</v>
      </c>
      <c r="D131" s="1" t="s">
        <v>40</v>
      </c>
      <c r="E131" s="6">
        <v>1389</v>
      </c>
      <c r="F131" s="8">
        <v>250</v>
      </c>
      <c r="G131" s="8">
        <v>20</v>
      </c>
      <c r="H131" s="8">
        <v>27780</v>
      </c>
      <c r="I131" s="1">
        <v>1389</v>
      </c>
      <c r="J131" s="8">
        <v>26391</v>
      </c>
      <c r="K131" s="8">
        <f t="shared" si="8"/>
        <v>347250</v>
      </c>
      <c r="L131" s="3">
        <v>13890</v>
      </c>
      <c r="M131" s="12">
        <f t="shared" si="9"/>
        <v>-320859</v>
      </c>
      <c r="N131" s="12">
        <f t="shared" si="10"/>
        <v>0</v>
      </c>
      <c r="O131" s="12">
        <f t="shared" si="11"/>
        <v>-320859</v>
      </c>
      <c r="P131" s="4">
        <v>41548</v>
      </c>
    </row>
    <row r="132" spans="1:16" x14ac:dyDescent="0.3">
      <c r="A132" s="1" t="s">
        <v>16</v>
      </c>
      <c r="B132" s="1" t="s">
        <v>36</v>
      </c>
      <c r="C132" s="1" t="s">
        <v>27</v>
      </c>
      <c r="D132" s="1" t="s">
        <v>40</v>
      </c>
      <c r="E132" s="6">
        <v>1265</v>
      </c>
      <c r="F132" s="8">
        <v>250</v>
      </c>
      <c r="G132" s="8">
        <v>20</v>
      </c>
      <c r="H132" s="8">
        <v>25300</v>
      </c>
      <c r="I132" s="1">
        <v>1265</v>
      </c>
      <c r="J132" s="8">
        <v>24035</v>
      </c>
      <c r="K132" s="8">
        <f t="shared" si="8"/>
        <v>316250</v>
      </c>
      <c r="L132" s="3">
        <v>12650</v>
      </c>
      <c r="M132" s="12">
        <f t="shared" si="9"/>
        <v>-292215</v>
      </c>
      <c r="N132" s="12">
        <f t="shared" si="10"/>
        <v>0</v>
      </c>
      <c r="O132" s="12">
        <f t="shared" si="11"/>
        <v>-292215</v>
      </c>
      <c r="P132" s="4">
        <v>41579</v>
      </c>
    </row>
    <row r="133" spans="1:16" x14ac:dyDescent="0.3">
      <c r="A133" s="1" t="s">
        <v>16</v>
      </c>
      <c r="B133" s="1" t="s">
        <v>17</v>
      </c>
      <c r="C133" s="1" t="s">
        <v>27</v>
      </c>
      <c r="D133" s="1" t="s">
        <v>40</v>
      </c>
      <c r="E133" s="6">
        <v>2297</v>
      </c>
      <c r="F133" s="8">
        <v>250</v>
      </c>
      <c r="G133" s="8">
        <v>20</v>
      </c>
      <c r="H133" s="8">
        <v>45940</v>
      </c>
      <c r="I133" s="1">
        <v>2297</v>
      </c>
      <c r="J133" s="8">
        <v>43643</v>
      </c>
      <c r="K133" s="8">
        <f t="shared" si="8"/>
        <v>574250</v>
      </c>
      <c r="L133" s="3">
        <v>22970</v>
      </c>
      <c r="M133" s="12">
        <f t="shared" si="9"/>
        <v>-530607</v>
      </c>
      <c r="N133" s="12">
        <f t="shared" si="10"/>
        <v>0</v>
      </c>
      <c r="O133" s="12">
        <f t="shared" si="11"/>
        <v>-530607</v>
      </c>
      <c r="P133" s="4">
        <v>41579</v>
      </c>
    </row>
    <row r="134" spans="1:16" x14ac:dyDescent="0.3">
      <c r="A134" s="1" t="s">
        <v>16</v>
      </c>
      <c r="B134" s="1" t="s">
        <v>36</v>
      </c>
      <c r="C134" s="1" t="s">
        <v>27</v>
      </c>
      <c r="D134" s="1" t="s">
        <v>40</v>
      </c>
      <c r="E134" s="6">
        <v>2663</v>
      </c>
      <c r="F134" s="8">
        <v>250</v>
      </c>
      <c r="G134" s="8">
        <v>20</v>
      </c>
      <c r="H134" s="8">
        <v>53260</v>
      </c>
      <c r="I134" s="1">
        <v>2663</v>
      </c>
      <c r="J134" s="8">
        <v>50597</v>
      </c>
      <c r="K134" s="8">
        <f t="shared" si="8"/>
        <v>665750</v>
      </c>
      <c r="L134" s="3">
        <v>26630</v>
      </c>
      <c r="M134" s="12">
        <f t="shared" si="9"/>
        <v>-615153</v>
      </c>
      <c r="N134" s="12">
        <f t="shared" si="10"/>
        <v>0</v>
      </c>
      <c r="O134" s="12">
        <f t="shared" si="11"/>
        <v>-615153</v>
      </c>
      <c r="P134" s="4">
        <v>41974</v>
      </c>
    </row>
    <row r="135" spans="1:16" x14ac:dyDescent="0.3">
      <c r="A135" s="1" t="s">
        <v>16</v>
      </c>
      <c r="B135" s="1" t="s">
        <v>36</v>
      </c>
      <c r="C135" s="1" t="s">
        <v>18</v>
      </c>
      <c r="D135" s="1" t="s">
        <v>40</v>
      </c>
      <c r="E135" s="6">
        <v>1117.5</v>
      </c>
      <c r="F135" s="8">
        <v>3</v>
      </c>
      <c r="G135" s="8">
        <v>20</v>
      </c>
      <c r="H135" s="8">
        <v>22350</v>
      </c>
      <c r="I135" s="1">
        <v>1341</v>
      </c>
      <c r="J135" s="8">
        <v>21009</v>
      </c>
      <c r="K135" s="8">
        <f t="shared" si="8"/>
        <v>3352.5</v>
      </c>
      <c r="L135" s="3">
        <v>11175</v>
      </c>
      <c r="M135" s="12">
        <f t="shared" si="9"/>
        <v>17656.5</v>
      </c>
      <c r="N135" s="12">
        <f t="shared" si="10"/>
        <v>17656.5</v>
      </c>
      <c r="O135" s="12">
        <f t="shared" si="11"/>
        <v>0</v>
      </c>
      <c r="P135" s="4">
        <v>41640</v>
      </c>
    </row>
    <row r="136" spans="1:16" x14ac:dyDescent="0.3">
      <c r="A136" s="1" t="s">
        <v>16</v>
      </c>
      <c r="B136" s="1" t="s">
        <v>31</v>
      </c>
      <c r="C136" s="1" t="s">
        <v>27</v>
      </c>
      <c r="D136" s="1" t="s">
        <v>40</v>
      </c>
      <c r="E136" s="6">
        <v>1123</v>
      </c>
      <c r="F136" s="8">
        <v>250</v>
      </c>
      <c r="G136" s="8">
        <v>20</v>
      </c>
      <c r="H136" s="8">
        <v>22460</v>
      </c>
      <c r="I136" s="1">
        <v>1347.6</v>
      </c>
      <c r="J136" s="8">
        <v>21112.400000000001</v>
      </c>
      <c r="K136" s="8">
        <f t="shared" si="8"/>
        <v>280750</v>
      </c>
      <c r="L136" s="3">
        <v>11230</v>
      </c>
      <c r="M136" s="12">
        <f t="shared" si="9"/>
        <v>-259637.6</v>
      </c>
      <c r="N136" s="12">
        <f t="shared" si="10"/>
        <v>0</v>
      </c>
      <c r="O136" s="12">
        <f t="shared" si="11"/>
        <v>-259637.6</v>
      </c>
      <c r="P136" s="4">
        <v>41579</v>
      </c>
    </row>
    <row r="137" spans="1:16" x14ac:dyDescent="0.3">
      <c r="A137" s="1" t="s">
        <v>16</v>
      </c>
      <c r="B137" s="1" t="s">
        <v>26</v>
      </c>
      <c r="C137" s="1" t="s">
        <v>37</v>
      </c>
      <c r="D137" s="1" t="s">
        <v>40</v>
      </c>
      <c r="E137" s="6">
        <v>1757</v>
      </c>
      <c r="F137" s="8">
        <v>5</v>
      </c>
      <c r="G137" s="8">
        <v>20</v>
      </c>
      <c r="H137" s="8">
        <v>35140</v>
      </c>
      <c r="I137" s="1">
        <v>2108.4</v>
      </c>
      <c r="J137" s="8">
        <v>33031.599999999999</v>
      </c>
      <c r="K137" s="8">
        <f t="shared" si="8"/>
        <v>8785</v>
      </c>
      <c r="L137" s="3">
        <v>17570</v>
      </c>
      <c r="M137" s="12">
        <f t="shared" si="9"/>
        <v>24246.6</v>
      </c>
      <c r="N137" s="12">
        <f t="shared" si="10"/>
        <v>24246.6</v>
      </c>
      <c r="O137" s="12">
        <f t="shared" si="11"/>
        <v>0</v>
      </c>
      <c r="P137" s="4">
        <v>41548</v>
      </c>
    </row>
    <row r="138" spans="1:16" x14ac:dyDescent="0.3">
      <c r="A138" s="1" t="s">
        <v>16</v>
      </c>
      <c r="B138" s="1" t="s">
        <v>26</v>
      </c>
      <c r="C138" s="1" t="s">
        <v>21</v>
      </c>
      <c r="D138" s="1" t="s">
        <v>40</v>
      </c>
      <c r="E138" s="6">
        <v>1757</v>
      </c>
      <c r="F138" s="8">
        <v>10</v>
      </c>
      <c r="G138" s="8">
        <v>20</v>
      </c>
      <c r="H138" s="8">
        <v>35140</v>
      </c>
      <c r="I138" s="1">
        <v>2108.4</v>
      </c>
      <c r="J138" s="8">
        <v>33031.599999999999</v>
      </c>
      <c r="K138" s="8">
        <f t="shared" si="8"/>
        <v>17570</v>
      </c>
      <c r="L138" s="3">
        <v>17570</v>
      </c>
      <c r="M138" s="12">
        <f t="shared" si="9"/>
        <v>15461.599999999999</v>
      </c>
      <c r="N138" s="12">
        <f t="shared" si="10"/>
        <v>15461.599999999999</v>
      </c>
      <c r="O138" s="12">
        <f t="shared" si="11"/>
        <v>0</v>
      </c>
      <c r="P138" s="4">
        <v>41548</v>
      </c>
    </row>
    <row r="139" spans="1:16" x14ac:dyDescent="0.3">
      <c r="A139" s="1" t="s">
        <v>16</v>
      </c>
      <c r="B139" s="1" t="s">
        <v>17</v>
      </c>
      <c r="C139" s="1" t="s">
        <v>25</v>
      </c>
      <c r="D139" s="1" t="s">
        <v>40</v>
      </c>
      <c r="E139" s="6">
        <v>1001</v>
      </c>
      <c r="F139" s="8">
        <v>120</v>
      </c>
      <c r="G139" s="8">
        <v>20</v>
      </c>
      <c r="H139" s="8">
        <v>20020</v>
      </c>
      <c r="I139" s="1">
        <v>1201.2</v>
      </c>
      <c r="J139" s="8">
        <v>18818.8</v>
      </c>
      <c r="K139" s="8">
        <f t="shared" si="8"/>
        <v>120120</v>
      </c>
      <c r="L139" s="3">
        <v>10010</v>
      </c>
      <c r="M139" s="12">
        <f t="shared" si="9"/>
        <v>-101301.2</v>
      </c>
      <c r="N139" s="12">
        <f t="shared" si="10"/>
        <v>0</v>
      </c>
      <c r="O139" s="12">
        <f t="shared" si="11"/>
        <v>-101301.2</v>
      </c>
      <c r="P139" s="4">
        <v>41852</v>
      </c>
    </row>
    <row r="140" spans="1:16" x14ac:dyDescent="0.3">
      <c r="A140" s="1" t="s">
        <v>16</v>
      </c>
      <c r="B140" s="1" t="s">
        <v>31</v>
      </c>
      <c r="C140" s="1" t="s">
        <v>18</v>
      </c>
      <c r="D140" s="1" t="s">
        <v>40</v>
      </c>
      <c r="E140" s="6">
        <v>1834</v>
      </c>
      <c r="F140" s="8">
        <v>3</v>
      </c>
      <c r="G140" s="8">
        <v>20</v>
      </c>
      <c r="H140" s="8">
        <v>36680</v>
      </c>
      <c r="I140" s="1">
        <v>2567.6</v>
      </c>
      <c r="J140" s="8">
        <v>34112.400000000001</v>
      </c>
      <c r="K140" s="8">
        <f t="shared" si="8"/>
        <v>5502</v>
      </c>
      <c r="L140" s="3">
        <v>18340</v>
      </c>
      <c r="M140" s="12">
        <f t="shared" si="9"/>
        <v>28610.400000000001</v>
      </c>
      <c r="N140" s="12">
        <f t="shared" si="10"/>
        <v>28610.400000000001</v>
      </c>
      <c r="O140" s="12">
        <f t="shared" si="11"/>
        <v>0</v>
      </c>
      <c r="P140" s="4">
        <v>41518</v>
      </c>
    </row>
    <row r="141" spans="1:16" x14ac:dyDescent="0.3">
      <c r="A141" s="1" t="s">
        <v>16</v>
      </c>
      <c r="B141" s="1" t="s">
        <v>26</v>
      </c>
      <c r="C141" s="1" t="s">
        <v>37</v>
      </c>
      <c r="D141" s="1" t="s">
        <v>40</v>
      </c>
      <c r="E141" s="6">
        <v>1976</v>
      </c>
      <c r="F141" s="8">
        <v>5</v>
      </c>
      <c r="G141" s="8">
        <v>20</v>
      </c>
      <c r="H141" s="8">
        <v>39520</v>
      </c>
      <c r="I141" s="1">
        <v>2766.4</v>
      </c>
      <c r="J141" s="8">
        <v>36753.599999999999</v>
      </c>
      <c r="K141" s="8">
        <f t="shared" si="8"/>
        <v>9880</v>
      </c>
      <c r="L141" s="3">
        <v>19760</v>
      </c>
      <c r="M141" s="12">
        <f t="shared" si="9"/>
        <v>26873.599999999999</v>
      </c>
      <c r="N141" s="12">
        <f t="shared" si="10"/>
        <v>26873.599999999999</v>
      </c>
      <c r="O141" s="12">
        <f t="shared" si="11"/>
        <v>0</v>
      </c>
      <c r="P141" s="4">
        <v>41913</v>
      </c>
    </row>
    <row r="142" spans="1:16" x14ac:dyDescent="0.3">
      <c r="A142" s="1" t="s">
        <v>16</v>
      </c>
      <c r="B142" s="1" t="s">
        <v>26</v>
      </c>
      <c r="C142" s="1" t="s">
        <v>21</v>
      </c>
      <c r="D142" s="1" t="s">
        <v>40</v>
      </c>
      <c r="E142" s="6">
        <v>1535</v>
      </c>
      <c r="F142" s="8">
        <v>10</v>
      </c>
      <c r="G142" s="8">
        <v>20</v>
      </c>
      <c r="H142" s="8">
        <v>30700</v>
      </c>
      <c r="I142" s="1">
        <v>2149</v>
      </c>
      <c r="J142" s="8">
        <v>28551</v>
      </c>
      <c r="K142" s="8">
        <f t="shared" si="8"/>
        <v>15350</v>
      </c>
      <c r="L142" s="3">
        <v>15350</v>
      </c>
      <c r="M142" s="12">
        <f t="shared" si="9"/>
        <v>13201</v>
      </c>
      <c r="N142" s="12">
        <f t="shared" si="10"/>
        <v>13201</v>
      </c>
      <c r="O142" s="12">
        <f t="shared" si="11"/>
        <v>0</v>
      </c>
      <c r="P142" s="4">
        <v>41883</v>
      </c>
    </row>
    <row r="143" spans="1:16" x14ac:dyDescent="0.3">
      <c r="A143" s="1" t="s">
        <v>16</v>
      </c>
      <c r="B143" s="1" t="s">
        <v>31</v>
      </c>
      <c r="C143" s="1" t="s">
        <v>25</v>
      </c>
      <c r="D143" s="1" t="s">
        <v>40</v>
      </c>
      <c r="E143" s="6">
        <v>609</v>
      </c>
      <c r="F143" s="8">
        <v>120</v>
      </c>
      <c r="G143" s="8">
        <v>20</v>
      </c>
      <c r="H143" s="8">
        <v>12180</v>
      </c>
      <c r="I143" s="1">
        <v>852.6</v>
      </c>
      <c r="J143" s="8">
        <v>11327.4</v>
      </c>
      <c r="K143" s="8">
        <f t="shared" si="8"/>
        <v>73080</v>
      </c>
      <c r="L143" s="3">
        <v>6090</v>
      </c>
      <c r="M143" s="12">
        <f t="shared" si="9"/>
        <v>-61752.6</v>
      </c>
      <c r="N143" s="12">
        <f t="shared" si="10"/>
        <v>0</v>
      </c>
      <c r="O143" s="12">
        <f t="shared" si="11"/>
        <v>-61752.6</v>
      </c>
      <c r="P143" s="4">
        <v>41852</v>
      </c>
    </row>
    <row r="144" spans="1:16" x14ac:dyDescent="0.3">
      <c r="A144" s="1" t="s">
        <v>16</v>
      </c>
      <c r="B144" s="1" t="s">
        <v>26</v>
      </c>
      <c r="C144" s="1" t="s">
        <v>25</v>
      </c>
      <c r="D144" s="1" t="s">
        <v>40</v>
      </c>
      <c r="E144" s="6">
        <v>1976</v>
      </c>
      <c r="F144" s="8">
        <v>120</v>
      </c>
      <c r="G144" s="8">
        <v>20</v>
      </c>
      <c r="H144" s="8">
        <v>39520</v>
      </c>
      <c r="I144" s="1">
        <v>2766.4</v>
      </c>
      <c r="J144" s="8">
        <v>36753.599999999999</v>
      </c>
      <c r="K144" s="8">
        <f t="shared" si="8"/>
        <v>237120</v>
      </c>
      <c r="L144" s="3">
        <v>19760</v>
      </c>
      <c r="M144" s="12">
        <f t="shared" si="9"/>
        <v>-200366.4</v>
      </c>
      <c r="N144" s="12">
        <f t="shared" si="10"/>
        <v>0</v>
      </c>
      <c r="O144" s="12">
        <f t="shared" si="11"/>
        <v>-200366.4</v>
      </c>
      <c r="P144" s="4">
        <v>41913</v>
      </c>
    </row>
    <row r="145" spans="1:16" x14ac:dyDescent="0.3">
      <c r="A145" s="1" t="s">
        <v>16</v>
      </c>
      <c r="B145" s="1" t="s">
        <v>36</v>
      </c>
      <c r="C145" s="1" t="s">
        <v>25</v>
      </c>
      <c r="D145" s="1" t="s">
        <v>40</v>
      </c>
      <c r="E145" s="6">
        <v>1421</v>
      </c>
      <c r="F145" s="8">
        <v>120</v>
      </c>
      <c r="G145" s="8">
        <v>20</v>
      </c>
      <c r="H145" s="8">
        <v>28420</v>
      </c>
      <c r="I145" s="1">
        <v>1989.4</v>
      </c>
      <c r="J145" s="8">
        <v>26430.6</v>
      </c>
      <c r="K145" s="8">
        <f t="shared" si="8"/>
        <v>170520</v>
      </c>
      <c r="L145" s="3">
        <v>14210</v>
      </c>
      <c r="M145" s="12">
        <f t="shared" si="9"/>
        <v>-144089.4</v>
      </c>
      <c r="N145" s="12">
        <f t="shared" si="10"/>
        <v>0</v>
      </c>
      <c r="O145" s="12">
        <f t="shared" si="11"/>
        <v>-144089.4</v>
      </c>
      <c r="P145" s="4">
        <v>41609</v>
      </c>
    </row>
    <row r="146" spans="1:16" x14ac:dyDescent="0.3">
      <c r="A146" s="1" t="s">
        <v>16</v>
      </c>
      <c r="B146" s="1" t="s">
        <v>17</v>
      </c>
      <c r="C146" s="1" t="s">
        <v>25</v>
      </c>
      <c r="D146" s="1" t="s">
        <v>40</v>
      </c>
      <c r="E146" s="6">
        <v>588</v>
      </c>
      <c r="F146" s="8">
        <v>120</v>
      </c>
      <c r="G146" s="8">
        <v>20</v>
      </c>
      <c r="H146" s="8">
        <v>11760</v>
      </c>
      <c r="I146" s="1">
        <v>823.2</v>
      </c>
      <c r="J146" s="8">
        <v>10936.8</v>
      </c>
      <c r="K146" s="8">
        <f t="shared" si="8"/>
        <v>70560</v>
      </c>
      <c r="L146" s="3">
        <v>5880</v>
      </c>
      <c r="M146" s="12">
        <f t="shared" si="9"/>
        <v>-59623.199999999997</v>
      </c>
      <c r="N146" s="12">
        <f t="shared" si="10"/>
        <v>0</v>
      </c>
      <c r="O146" s="12">
        <f t="shared" si="11"/>
        <v>-59623.199999999997</v>
      </c>
      <c r="P146" s="4">
        <v>41609</v>
      </c>
    </row>
    <row r="147" spans="1:16" x14ac:dyDescent="0.3">
      <c r="A147" s="1" t="s">
        <v>16</v>
      </c>
      <c r="B147" s="1" t="s">
        <v>23</v>
      </c>
      <c r="C147" s="1" t="s">
        <v>29</v>
      </c>
      <c r="D147" s="1" t="s">
        <v>40</v>
      </c>
      <c r="E147" s="6">
        <v>1118</v>
      </c>
      <c r="F147" s="8">
        <v>260</v>
      </c>
      <c r="G147" s="8">
        <v>20</v>
      </c>
      <c r="H147" s="8">
        <v>22360</v>
      </c>
      <c r="I147" s="1">
        <v>1565.2</v>
      </c>
      <c r="J147" s="8">
        <v>20794.8</v>
      </c>
      <c r="K147" s="8">
        <f t="shared" si="8"/>
        <v>290680</v>
      </c>
      <c r="L147" s="3">
        <v>11180</v>
      </c>
      <c r="M147" s="12">
        <f t="shared" si="9"/>
        <v>-269885.2</v>
      </c>
      <c r="N147" s="12">
        <f t="shared" si="10"/>
        <v>0</v>
      </c>
      <c r="O147" s="12">
        <f t="shared" si="11"/>
        <v>-269885.2</v>
      </c>
      <c r="P147" s="4">
        <v>41944</v>
      </c>
    </row>
    <row r="148" spans="1:16" x14ac:dyDescent="0.3">
      <c r="A148" s="1" t="s">
        <v>16</v>
      </c>
      <c r="B148" s="1" t="s">
        <v>36</v>
      </c>
      <c r="C148" s="1" t="s">
        <v>37</v>
      </c>
      <c r="D148" s="1" t="s">
        <v>40</v>
      </c>
      <c r="E148" s="6">
        <v>1282</v>
      </c>
      <c r="F148" s="8">
        <v>5</v>
      </c>
      <c r="G148" s="8">
        <v>20</v>
      </c>
      <c r="H148" s="8">
        <v>25640</v>
      </c>
      <c r="I148" s="1">
        <v>2051.1999999999998</v>
      </c>
      <c r="J148" s="8">
        <v>23588.799999999999</v>
      </c>
      <c r="K148" s="8">
        <f t="shared" si="8"/>
        <v>6410</v>
      </c>
      <c r="L148" s="3">
        <v>12820</v>
      </c>
      <c r="M148" s="12">
        <f t="shared" si="9"/>
        <v>17178.8</v>
      </c>
      <c r="N148" s="12">
        <f t="shared" si="10"/>
        <v>17178.8</v>
      </c>
      <c r="O148" s="12">
        <f t="shared" si="11"/>
        <v>0</v>
      </c>
      <c r="P148" s="4">
        <v>41791</v>
      </c>
    </row>
    <row r="149" spans="1:16" x14ac:dyDescent="0.3">
      <c r="A149" s="1" t="s">
        <v>16</v>
      </c>
      <c r="B149" s="1" t="s">
        <v>36</v>
      </c>
      <c r="C149" s="1" t="s">
        <v>29</v>
      </c>
      <c r="D149" s="1" t="s">
        <v>40</v>
      </c>
      <c r="E149" s="6">
        <v>1282</v>
      </c>
      <c r="F149" s="8">
        <v>260</v>
      </c>
      <c r="G149" s="8">
        <v>20</v>
      </c>
      <c r="H149" s="8">
        <v>25640</v>
      </c>
      <c r="I149" s="1">
        <v>2051.1999999999998</v>
      </c>
      <c r="J149" s="8">
        <v>23588.799999999999</v>
      </c>
      <c r="K149" s="8">
        <f t="shared" si="8"/>
        <v>333320</v>
      </c>
      <c r="L149" s="3">
        <v>12820</v>
      </c>
      <c r="M149" s="12">
        <f t="shared" si="9"/>
        <v>-309731.20000000001</v>
      </c>
      <c r="N149" s="12">
        <f t="shared" si="10"/>
        <v>0</v>
      </c>
      <c r="O149" s="12">
        <f t="shared" si="11"/>
        <v>-309731.20000000001</v>
      </c>
      <c r="P149" s="4">
        <v>41791</v>
      </c>
    </row>
    <row r="150" spans="1:16" x14ac:dyDescent="0.3">
      <c r="A150" s="1" t="s">
        <v>16</v>
      </c>
      <c r="B150" s="1" t="s">
        <v>23</v>
      </c>
      <c r="C150" s="1" t="s">
        <v>37</v>
      </c>
      <c r="D150" s="1" t="s">
        <v>40</v>
      </c>
      <c r="E150" s="6">
        <v>708</v>
      </c>
      <c r="F150" s="8">
        <v>5</v>
      </c>
      <c r="G150" s="8">
        <v>20</v>
      </c>
      <c r="H150" s="8">
        <v>14160</v>
      </c>
      <c r="I150" s="1">
        <v>1132.8</v>
      </c>
      <c r="J150" s="8">
        <v>13027.2</v>
      </c>
      <c r="K150" s="8">
        <f t="shared" si="8"/>
        <v>3540</v>
      </c>
      <c r="L150" s="3">
        <v>7080</v>
      </c>
      <c r="M150" s="12">
        <f t="shared" si="9"/>
        <v>9487.2000000000007</v>
      </c>
      <c r="N150" s="12">
        <f t="shared" si="10"/>
        <v>9487.2000000000007</v>
      </c>
      <c r="O150" s="12">
        <f t="shared" si="11"/>
        <v>0</v>
      </c>
      <c r="P150" s="4">
        <v>41791</v>
      </c>
    </row>
    <row r="151" spans="1:16" x14ac:dyDescent="0.3">
      <c r="A151" s="1" t="s">
        <v>16</v>
      </c>
      <c r="B151" s="1" t="s">
        <v>17</v>
      </c>
      <c r="C151" s="1" t="s">
        <v>37</v>
      </c>
      <c r="D151" s="1" t="s">
        <v>40</v>
      </c>
      <c r="E151" s="6">
        <v>645</v>
      </c>
      <c r="F151" s="8">
        <v>5</v>
      </c>
      <c r="G151" s="8">
        <v>20</v>
      </c>
      <c r="H151" s="8">
        <v>12900</v>
      </c>
      <c r="I151" s="1">
        <v>1032</v>
      </c>
      <c r="J151" s="8">
        <v>11868</v>
      </c>
      <c r="K151" s="8">
        <f t="shared" si="8"/>
        <v>3225</v>
      </c>
      <c r="L151" s="3">
        <v>6450</v>
      </c>
      <c r="M151" s="12">
        <f t="shared" si="9"/>
        <v>8643</v>
      </c>
      <c r="N151" s="12">
        <f t="shared" si="10"/>
        <v>8643</v>
      </c>
      <c r="O151" s="12">
        <f t="shared" si="11"/>
        <v>0</v>
      </c>
      <c r="P151" s="4">
        <v>41821</v>
      </c>
    </row>
    <row r="152" spans="1:16" x14ac:dyDescent="0.3">
      <c r="A152" s="1" t="s">
        <v>16</v>
      </c>
      <c r="B152" s="1" t="s">
        <v>17</v>
      </c>
      <c r="C152" s="1" t="s">
        <v>21</v>
      </c>
      <c r="D152" s="1" t="s">
        <v>40</v>
      </c>
      <c r="E152" s="6">
        <v>1366</v>
      </c>
      <c r="F152" s="8">
        <v>10</v>
      </c>
      <c r="G152" s="8">
        <v>20</v>
      </c>
      <c r="H152" s="8">
        <v>27320</v>
      </c>
      <c r="I152" s="1">
        <v>2185.6</v>
      </c>
      <c r="J152" s="8">
        <v>25134.400000000001</v>
      </c>
      <c r="K152" s="8">
        <f t="shared" si="8"/>
        <v>13660</v>
      </c>
      <c r="L152" s="3">
        <v>13660</v>
      </c>
      <c r="M152" s="12">
        <f t="shared" si="9"/>
        <v>11474.400000000001</v>
      </c>
      <c r="N152" s="12">
        <f t="shared" si="10"/>
        <v>11474.400000000001</v>
      </c>
      <c r="O152" s="12">
        <f t="shared" si="11"/>
        <v>0</v>
      </c>
      <c r="P152" s="4">
        <v>41791</v>
      </c>
    </row>
    <row r="153" spans="1:16" x14ac:dyDescent="0.3">
      <c r="A153" s="1" t="s">
        <v>16</v>
      </c>
      <c r="B153" s="1" t="s">
        <v>17</v>
      </c>
      <c r="C153" s="1" t="s">
        <v>21</v>
      </c>
      <c r="D153" s="1" t="s">
        <v>40</v>
      </c>
      <c r="E153" s="6">
        <v>1934</v>
      </c>
      <c r="F153" s="8">
        <v>10</v>
      </c>
      <c r="G153" s="8">
        <v>20</v>
      </c>
      <c r="H153" s="8">
        <v>38680</v>
      </c>
      <c r="I153" s="1">
        <v>3094.4</v>
      </c>
      <c r="J153" s="8">
        <v>35585.599999999999</v>
      </c>
      <c r="K153" s="8">
        <f t="shared" si="8"/>
        <v>19340</v>
      </c>
      <c r="L153" s="3">
        <v>19340</v>
      </c>
      <c r="M153" s="12">
        <f t="shared" si="9"/>
        <v>16245.599999999999</v>
      </c>
      <c r="N153" s="12">
        <f t="shared" si="10"/>
        <v>16245.599999999999</v>
      </c>
      <c r="O153" s="12">
        <f t="shared" si="11"/>
        <v>0</v>
      </c>
      <c r="P153" s="4">
        <v>41883</v>
      </c>
    </row>
    <row r="154" spans="1:16" x14ac:dyDescent="0.3">
      <c r="A154" s="1" t="s">
        <v>16</v>
      </c>
      <c r="B154" s="1" t="s">
        <v>31</v>
      </c>
      <c r="C154" s="1" t="s">
        <v>21</v>
      </c>
      <c r="D154" s="1" t="s">
        <v>40</v>
      </c>
      <c r="E154" s="6">
        <v>2993</v>
      </c>
      <c r="F154" s="8">
        <v>10</v>
      </c>
      <c r="G154" s="8">
        <v>20</v>
      </c>
      <c r="H154" s="8">
        <v>59860</v>
      </c>
      <c r="I154" s="1">
        <v>4788.8</v>
      </c>
      <c r="J154" s="8">
        <v>55071.199999999997</v>
      </c>
      <c r="K154" s="8">
        <f t="shared" si="8"/>
        <v>29930</v>
      </c>
      <c r="L154" s="3">
        <v>29930</v>
      </c>
      <c r="M154" s="12">
        <f t="shared" si="9"/>
        <v>25141.199999999997</v>
      </c>
      <c r="N154" s="12">
        <f t="shared" si="10"/>
        <v>25141.199999999997</v>
      </c>
      <c r="O154" s="12">
        <f t="shared" si="11"/>
        <v>0</v>
      </c>
      <c r="P154" s="4">
        <v>41883</v>
      </c>
    </row>
    <row r="155" spans="1:16" x14ac:dyDescent="0.3">
      <c r="A155" s="1" t="s">
        <v>16</v>
      </c>
      <c r="B155" s="1" t="s">
        <v>23</v>
      </c>
      <c r="C155" s="1" t="s">
        <v>29</v>
      </c>
      <c r="D155" s="1" t="s">
        <v>40</v>
      </c>
      <c r="E155" s="6">
        <v>708</v>
      </c>
      <c r="F155" s="8">
        <v>260</v>
      </c>
      <c r="G155" s="8">
        <v>20</v>
      </c>
      <c r="H155" s="8">
        <v>14160</v>
      </c>
      <c r="I155" s="1">
        <v>1132.8</v>
      </c>
      <c r="J155" s="8">
        <v>13027.2</v>
      </c>
      <c r="K155" s="8">
        <f t="shared" si="8"/>
        <v>184080</v>
      </c>
      <c r="L155" s="3">
        <v>7080</v>
      </c>
      <c r="M155" s="12">
        <f t="shared" si="9"/>
        <v>-171052.79999999999</v>
      </c>
      <c r="N155" s="12">
        <f t="shared" si="10"/>
        <v>0</v>
      </c>
      <c r="O155" s="12">
        <f t="shared" si="11"/>
        <v>-171052.79999999999</v>
      </c>
      <c r="P155" s="4">
        <v>41791</v>
      </c>
    </row>
    <row r="156" spans="1:16" x14ac:dyDescent="0.3">
      <c r="A156" s="1" t="s">
        <v>16</v>
      </c>
      <c r="B156" s="1" t="s">
        <v>17</v>
      </c>
      <c r="C156" s="1" t="s">
        <v>29</v>
      </c>
      <c r="D156" s="1" t="s">
        <v>40</v>
      </c>
      <c r="E156" s="6">
        <v>1366</v>
      </c>
      <c r="F156" s="8">
        <v>260</v>
      </c>
      <c r="G156" s="8">
        <v>20</v>
      </c>
      <c r="H156" s="8">
        <v>27320</v>
      </c>
      <c r="I156" s="1">
        <v>2185.6</v>
      </c>
      <c r="J156" s="8">
        <v>25134.400000000001</v>
      </c>
      <c r="K156" s="8">
        <f t="shared" si="8"/>
        <v>355160</v>
      </c>
      <c r="L156" s="3">
        <v>13660</v>
      </c>
      <c r="M156" s="12">
        <f t="shared" si="9"/>
        <v>-330025.59999999998</v>
      </c>
      <c r="N156" s="12">
        <f t="shared" si="10"/>
        <v>0</v>
      </c>
      <c r="O156" s="12">
        <f t="shared" si="11"/>
        <v>-330025.59999999998</v>
      </c>
      <c r="P156" s="4">
        <v>41791</v>
      </c>
    </row>
    <row r="157" spans="1:16" x14ac:dyDescent="0.3">
      <c r="A157" s="1" t="s">
        <v>16</v>
      </c>
      <c r="B157" s="1" t="s">
        <v>17</v>
      </c>
      <c r="C157" s="1" t="s">
        <v>29</v>
      </c>
      <c r="D157" s="1" t="s">
        <v>40</v>
      </c>
      <c r="E157" s="6">
        <v>1520</v>
      </c>
      <c r="F157" s="8">
        <v>260</v>
      </c>
      <c r="G157" s="8">
        <v>20</v>
      </c>
      <c r="H157" s="8">
        <v>30400</v>
      </c>
      <c r="I157" s="1">
        <v>2432</v>
      </c>
      <c r="J157" s="8">
        <v>27968</v>
      </c>
      <c r="K157" s="8">
        <f t="shared" si="8"/>
        <v>395200</v>
      </c>
      <c r="L157" s="3">
        <v>15200</v>
      </c>
      <c r="M157" s="12">
        <f t="shared" si="9"/>
        <v>-367232</v>
      </c>
      <c r="N157" s="12">
        <f t="shared" si="10"/>
        <v>0</v>
      </c>
      <c r="O157" s="12">
        <f t="shared" si="11"/>
        <v>-367232</v>
      </c>
      <c r="P157" s="4">
        <v>41944</v>
      </c>
    </row>
    <row r="158" spans="1:16" x14ac:dyDescent="0.3">
      <c r="A158" s="1" t="s">
        <v>16</v>
      </c>
      <c r="B158" s="1" t="s">
        <v>36</v>
      </c>
      <c r="C158" s="1" t="s">
        <v>27</v>
      </c>
      <c r="D158" s="1" t="s">
        <v>40</v>
      </c>
      <c r="E158" s="6">
        <v>436.5</v>
      </c>
      <c r="F158" s="8">
        <v>250</v>
      </c>
      <c r="G158" s="8">
        <v>20</v>
      </c>
      <c r="H158" s="8">
        <v>8730</v>
      </c>
      <c r="I158" s="1">
        <v>698.4</v>
      </c>
      <c r="J158" s="8">
        <v>8031.6</v>
      </c>
      <c r="K158" s="8">
        <f t="shared" si="8"/>
        <v>109125</v>
      </c>
      <c r="L158" s="3">
        <v>4365</v>
      </c>
      <c r="M158" s="12">
        <f t="shared" si="9"/>
        <v>-101093.4</v>
      </c>
      <c r="N158" s="12">
        <f t="shared" si="10"/>
        <v>0</v>
      </c>
      <c r="O158" s="12">
        <f t="shared" si="11"/>
        <v>-101093.4</v>
      </c>
      <c r="P158" s="4">
        <v>41821</v>
      </c>
    </row>
    <row r="159" spans="1:16" x14ac:dyDescent="0.3">
      <c r="A159" s="1" t="s">
        <v>16</v>
      </c>
      <c r="B159" s="1" t="s">
        <v>31</v>
      </c>
      <c r="C159" s="1" t="s">
        <v>29</v>
      </c>
      <c r="D159" s="1" t="s">
        <v>40</v>
      </c>
      <c r="E159" s="6">
        <v>1694</v>
      </c>
      <c r="F159" s="8">
        <v>260</v>
      </c>
      <c r="G159" s="8">
        <v>20</v>
      </c>
      <c r="H159" s="8">
        <v>33880</v>
      </c>
      <c r="I159" s="1">
        <v>3049.2</v>
      </c>
      <c r="J159" s="8">
        <v>30830.799999999999</v>
      </c>
      <c r="K159" s="8">
        <f t="shared" si="8"/>
        <v>440440</v>
      </c>
      <c r="L159" s="3">
        <v>16940</v>
      </c>
      <c r="M159" s="12">
        <f t="shared" si="9"/>
        <v>-409609.2</v>
      </c>
      <c r="N159" s="12">
        <f t="shared" si="10"/>
        <v>0</v>
      </c>
      <c r="O159" s="12">
        <f t="shared" si="11"/>
        <v>-409609.2</v>
      </c>
      <c r="P159" s="4">
        <v>41944</v>
      </c>
    </row>
    <row r="160" spans="1:16" x14ac:dyDescent="0.3">
      <c r="A160" s="1" t="s">
        <v>16</v>
      </c>
      <c r="B160" s="1" t="s">
        <v>17</v>
      </c>
      <c r="C160" s="1" t="s">
        <v>18</v>
      </c>
      <c r="D160" s="1" t="s">
        <v>40</v>
      </c>
      <c r="E160" s="6">
        <v>663</v>
      </c>
      <c r="F160" s="8">
        <v>3</v>
      </c>
      <c r="G160" s="8">
        <v>20</v>
      </c>
      <c r="H160" s="8">
        <v>13260</v>
      </c>
      <c r="I160" s="1">
        <v>1193.4000000000001</v>
      </c>
      <c r="J160" s="8">
        <v>12066.6</v>
      </c>
      <c r="K160" s="8">
        <f t="shared" si="8"/>
        <v>1989</v>
      </c>
      <c r="L160" s="3">
        <v>6630</v>
      </c>
      <c r="M160" s="12">
        <f t="shared" si="9"/>
        <v>10077.6</v>
      </c>
      <c r="N160" s="12">
        <f t="shared" si="10"/>
        <v>10077.6</v>
      </c>
      <c r="O160" s="12">
        <f t="shared" si="11"/>
        <v>0</v>
      </c>
      <c r="P160" s="4">
        <v>41760</v>
      </c>
    </row>
    <row r="161" spans="1:16" x14ac:dyDescent="0.3">
      <c r="A161" s="1" t="s">
        <v>16</v>
      </c>
      <c r="B161" s="1" t="s">
        <v>36</v>
      </c>
      <c r="C161" s="1" t="s">
        <v>21</v>
      </c>
      <c r="D161" s="1" t="s">
        <v>40</v>
      </c>
      <c r="E161" s="6">
        <v>973</v>
      </c>
      <c r="F161" s="8">
        <v>10</v>
      </c>
      <c r="G161" s="8">
        <v>20</v>
      </c>
      <c r="H161" s="8">
        <v>19460</v>
      </c>
      <c r="I161" s="1">
        <v>1751.4</v>
      </c>
      <c r="J161" s="8">
        <v>17708.599999999999</v>
      </c>
      <c r="K161" s="8">
        <f t="shared" si="8"/>
        <v>9730</v>
      </c>
      <c r="L161" s="3">
        <v>9730</v>
      </c>
      <c r="M161" s="12">
        <f t="shared" si="9"/>
        <v>7978.5999999999985</v>
      </c>
      <c r="N161" s="12">
        <f t="shared" si="10"/>
        <v>7978.5999999999985</v>
      </c>
      <c r="O161" s="12">
        <f t="shared" si="11"/>
        <v>0</v>
      </c>
      <c r="P161" s="4">
        <v>41699</v>
      </c>
    </row>
    <row r="162" spans="1:16" x14ac:dyDescent="0.3">
      <c r="A162" s="1" t="s">
        <v>16</v>
      </c>
      <c r="B162" s="1" t="s">
        <v>31</v>
      </c>
      <c r="C162" s="1" t="s">
        <v>21</v>
      </c>
      <c r="D162" s="1" t="s">
        <v>40</v>
      </c>
      <c r="E162" s="6">
        <v>1038</v>
      </c>
      <c r="F162" s="8">
        <v>10</v>
      </c>
      <c r="G162" s="8">
        <v>20</v>
      </c>
      <c r="H162" s="8">
        <v>20760</v>
      </c>
      <c r="I162" s="1">
        <v>1868.4</v>
      </c>
      <c r="J162" s="8">
        <v>18891.599999999999</v>
      </c>
      <c r="K162" s="8">
        <f t="shared" si="8"/>
        <v>10380</v>
      </c>
      <c r="L162" s="3">
        <v>10380</v>
      </c>
      <c r="M162" s="12">
        <f t="shared" si="9"/>
        <v>8511.5999999999985</v>
      </c>
      <c r="N162" s="12">
        <f t="shared" si="10"/>
        <v>8511.5999999999985</v>
      </c>
      <c r="O162" s="12">
        <f t="shared" si="11"/>
        <v>0</v>
      </c>
      <c r="P162" s="4">
        <v>41791</v>
      </c>
    </row>
    <row r="163" spans="1:16" x14ac:dyDescent="0.3">
      <c r="A163" s="1" t="s">
        <v>16</v>
      </c>
      <c r="B163" s="1" t="s">
        <v>26</v>
      </c>
      <c r="C163" s="1" t="s">
        <v>27</v>
      </c>
      <c r="D163" s="1" t="s">
        <v>40</v>
      </c>
      <c r="E163" s="6">
        <v>2682</v>
      </c>
      <c r="F163" s="8">
        <v>250</v>
      </c>
      <c r="G163" s="8">
        <v>20</v>
      </c>
      <c r="H163" s="8">
        <v>53640</v>
      </c>
      <c r="I163" s="1">
        <v>4827.6000000000004</v>
      </c>
      <c r="J163" s="8">
        <v>48812.4</v>
      </c>
      <c r="K163" s="8">
        <f t="shared" si="8"/>
        <v>670500</v>
      </c>
      <c r="L163" s="3">
        <v>26820</v>
      </c>
      <c r="M163" s="12">
        <f t="shared" si="9"/>
        <v>-621687.6</v>
      </c>
      <c r="N163" s="12">
        <f t="shared" si="10"/>
        <v>0</v>
      </c>
      <c r="O163" s="12">
        <f t="shared" si="11"/>
        <v>-621687.6</v>
      </c>
      <c r="P163" s="4">
        <v>41579</v>
      </c>
    </row>
    <row r="164" spans="1:16" x14ac:dyDescent="0.3">
      <c r="A164" s="1" t="s">
        <v>16</v>
      </c>
      <c r="B164" s="1" t="s">
        <v>31</v>
      </c>
      <c r="C164" s="1" t="s">
        <v>29</v>
      </c>
      <c r="D164" s="1" t="s">
        <v>40</v>
      </c>
      <c r="E164" s="6">
        <v>1038</v>
      </c>
      <c r="F164" s="8">
        <v>260</v>
      </c>
      <c r="G164" s="8">
        <v>20</v>
      </c>
      <c r="H164" s="8">
        <v>20760</v>
      </c>
      <c r="I164" s="1">
        <v>1868.4</v>
      </c>
      <c r="J164" s="8">
        <v>18891.599999999999</v>
      </c>
      <c r="K164" s="8">
        <f t="shared" si="8"/>
        <v>269880</v>
      </c>
      <c r="L164" s="3">
        <v>10380</v>
      </c>
      <c r="M164" s="12">
        <f t="shared" si="9"/>
        <v>-250988.4</v>
      </c>
      <c r="N164" s="12">
        <f t="shared" si="10"/>
        <v>0</v>
      </c>
      <c r="O164" s="12">
        <f t="shared" si="11"/>
        <v>-250988.4</v>
      </c>
      <c r="P164" s="4">
        <v>41791</v>
      </c>
    </row>
    <row r="165" spans="1:16" x14ac:dyDescent="0.3">
      <c r="A165" s="1" t="s">
        <v>16</v>
      </c>
      <c r="B165" s="1" t="s">
        <v>26</v>
      </c>
      <c r="C165" s="1" t="s">
        <v>21</v>
      </c>
      <c r="D165" s="1" t="s">
        <v>43</v>
      </c>
      <c r="E165" s="6">
        <v>1954</v>
      </c>
      <c r="F165" s="8">
        <v>10</v>
      </c>
      <c r="G165" s="8">
        <v>20</v>
      </c>
      <c r="H165" s="8">
        <v>39080</v>
      </c>
      <c r="I165" s="1">
        <v>3908</v>
      </c>
      <c r="J165" s="8">
        <v>35172</v>
      </c>
      <c r="K165" s="8">
        <f t="shared" si="8"/>
        <v>19540</v>
      </c>
      <c r="L165" s="3">
        <v>19540</v>
      </c>
      <c r="M165" s="12">
        <f t="shared" si="9"/>
        <v>15632</v>
      </c>
      <c r="N165" s="12">
        <f t="shared" si="10"/>
        <v>15632</v>
      </c>
      <c r="O165" s="12">
        <f t="shared" si="11"/>
        <v>0</v>
      </c>
      <c r="P165" s="4">
        <v>41699</v>
      </c>
    </row>
    <row r="166" spans="1:16" x14ac:dyDescent="0.3">
      <c r="A166" s="1" t="s">
        <v>16</v>
      </c>
      <c r="B166" s="1" t="s">
        <v>17</v>
      </c>
      <c r="C166" s="1" t="s">
        <v>21</v>
      </c>
      <c r="D166" s="1" t="s">
        <v>43</v>
      </c>
      <c r="E166" s="6">
        <v>241</v>
      </c>
      <c r="F166" s="8">
        <v>10</v>
      </c>
      <c r="G166" s="8">
        <v>20</v>
      </c>
      <c r="H166" s="8">
        <v>4820</v>
      </c>
      <c r="I166" s="1">
        <v>482</v>
      </c>
      <c r="J166" s="8">
        <v>4338</v>
      </c>
      <c r="K166" s="8">
        <f t="shared" si="8"/>
        <v>2410</v>
      </c>
      <c r="L166" s="3">
        <v>2410</v>
      </c>
      <c r="M166" s="12">
        <f t="shared" si="9"/>
        <v>1928</v>
      </c>
      <c r="N166" s="12">
        <f t="shared" si="10"/>
        <v>1928</v>
      </c>
      <c r="O166" s="12">
        <f t="shared" si="11"/>
        <v>0</v>
      </c>
      <c r="P166" s="4">
        <v>41913</v>
      </c>
    </row>
    <row r="167" spans="1:16" x14ac:dyDescent="0.3">
      <c r="A167" s="1" t="s">
        <v>16</v>
      </c>
      <c r="B167" s="1" t="s">
        <v>17</v>
      </c>
      <c r="C167" s="1" t="s">
        <v>25</v>
      </c>
      <c r="D167" s="1" t="s">
        <v>43</v>
      </c>
      <c r="E167" s="6">
        <v>241</v>
      </c>
      <c r="F167" s="8">
        <v>120</v>
      </c>
      <c r="G167" s="8">
        <v>20</v>
      </c>
      <c r="H167" s="8">
        <v>4820</v>
      </c>
      <c r="I167" s="1">
        <v>482</v>
      </c>
      <c r="J167" s="8">
        <v>4338</v>
      </c>
      <c r="K167" s="8">
        <f t="shared" si="8"/>
        <v>28920</v>
      </c>
      <c r="L167" s="3">
        <v>2410</v>
      </c>
      <c r="M167" s="12">
        <f t="shared" si="9"/>
        <v>-24582</v>
      </c>
      <c r="N167" s="12">
        <f t="shared" si="10"/>
        <v>0</v>
      </c>
      <c r="O167" s="12">
        <f t="shared" si="11"/>
        <v>-24582</v>
      </c>
      <c r="P167" s="4">
        <v>41913</v>
      </c>
    </row>
    <row r="168" spans="1:16" x14ac:dyDescent="0.3">
      <c r="A168" s="1" t="s">
        <v>16</v>
      </c>
      <c r="B168" s="1" t="s">
        <v>31</v>
      </c>
      <c r="C168" s="1" t="s">
        <v>29</v>
      </c>
      <c r="D168" s="1" t="s">
        <v>43</v>
      </c>
      <c r="E168" s="6">
        <v>2039</v>
      </c>
      <c r="F168" s="8">
        <v>260</v>
      </c>
      <c r="G168" s="8">
        <v>20</v>
      </c>
      <c r="H168" s="8">
        <v>40780</v>
      </c>
      <c r="I168" s="1">
        <v>4078</v>
      </c>
      <c r="J168" s="8">
        <v>36702</v>
      </c>
      <c r="K168" s="8">
        <f t="shared" si="8"/>
        <v>530140</v>
      </c>
      <c r="L168" s="3">
        <v>20390</v>
      </c>
      <c r="M168" s="12">
        <f t="shared" si="9"/>
        <v>-493438</v>
      </c>
      <c r="N168" s="12">
        <f t="shared" si="10"/>
        <v>0</v>
      </c>
      <c r="O168" s="12">
        <f t="shared" si="11"/>
        <v>-493438</v>
      </c>
      <c r="P168" s="4">
        <v>41760</v>
      </c>
    </row>
    <row r="169" spans="1:16" x14ac:dyDescent="0.3">
      <c r="A169" s="1" t="s">
        <v>16</v>
      </c>
      <c r="B169" s="1" t="s">
        <v>17</v>
      </c>
      <c r="C169" s="1" t="s">
        <v>37</v>
      </c>
      <c r="D169" s="1" t="s">
        <v>43</v>
      </c>
      <c r="E169" s="6">
        <v>2992</v>
      </c>
      <c r="F169" s="8">
        <v>5</v>
      </c>
      <c r="G169" s="8">
        <v>20</v>
      </c>
      <c r="H169" s="8">
        <v>59840</v>
      </c>
      <c r="I169" s="1">
        <v>6582.4</v>
      </c>
      <c r="J169" s="8">
        <v>53257.599999999999</v>
      </c>
      <c r="K169" s="8">
        <f t="shared" si="8"/>
        <v>14960</v>
      </c>
      <c r="L169" s="3">
        <v>29920</v>
      </c>
      <c r="M169" s="12">
        <f t="shared" si="9"/>
        <v>38297.599999999999</v>
      </c>
      <c r="N169" s="12">
        <f t="shared" si="10"/>
        <v>38297.599999999999</v>
      </c>
      <c r="O169" s="12">
        <f t="shared" si="11"/>
        <v>0</v>
      </c>
      <c r="P169" s="4">
        <v>41548</v>
      </c>
    </row>
    <row r="170" spans="1:16" x14ac:dyDescent="0.3">
      <c r="A170" s="1" t="s">
        <v>16</v>
      </c>
      <c r="B170" s="1" t="s">
        <v>31</v>
      </c>
      <c r="C170" s="1" t="s">
        <v>21</v>
      </c>
      <c r="D170" s="1" t="s">
        <v>43</v>
      </c>
      <c r="E170" s="6">
        <v>1122</v>
      </c>
      <c r="F170" s="8">
        <v>10</v>
      </c>
      <c r="G170" s="8">
        <v>20</v>
      </c>
      <c r="H170" s="8">
        <v>22440</v>
      </c>
      <c r="I170" s="1">
        <v>2468.4</v>
      </c>
      <c r="J170" s="8">
        <v>19971.599999999999</v>
      </c>
      <c r="K170" s="8">
        <f t="shared" si="8"/>
        <v>11220</v>
      </c>
      <c r="L170" s="3">
        <v>11220</v>
      </c>
      <c r="M170" s="12">
        <f t="shared" si="9"/>
        <v>8751.5999999999985</v>
      </c>
      <c r="N170" s="12">
        <f t="shared" si="10"/>
        <v>8751.5999999999985</v>
      </c>
      <c r="O170" s="12">
        <f t="shared" si="11"/>
        <v>0</v>
      </c>
      <c r="P170" s="4">
        <v>41699</v>
      </c>
    </row>
    <row r="171" spans="1:16" x14ac:dyDescent="0.3">
      <c r="A171" s="1" t="s">
        <v>16</v>
      </c>
      <c r="B171" s="1" t="s">
        <v>23</v>
      </c>
      <c r="C171" s="1" t="s">
        <v>21</v>
      </c>
      <c r="D171" s="1" t="s">
        <v>43</v>
      </c>
      <c r="E171" s="6">
        <v>2394</v>
      </c>
      <c r="F171" s="8">
        <v>10</v>
      </c>
      <c r="G171" s="8">
        <v>20</v>
      </c>
      <c r="H171" s="8">
        <v>47880</v>
      </c>
      <c r="I171" s="1">
        <v>5266.8</v>
      </c>
      <c r="J171" s="8">
        <v>42613.2</v>
      </c>
      <c r="K171" s="8">
        <f t="shared" si="8"/>
        <v>23940</v>
      </c>
      <c r="L171" s="3">
        <v>23940</v>
      </c>
      <c r="M171" s="12">
        <f t="shared" si="9"/>
        <v>18673.199999999997</v>
      </c>
      <c r="N171" s="12">
        <f t="shared" si="10"/>
        <v>18673.199999999997</v>
      </c>
      <c r="O171" s="12">
        <f t="shared" si="11"/>
        <v>0</v>
      </c>
      <c r="P171" s="4">
        <v>41852</v>
      </c>
    </row>
    <row r="172" spans="1:16" x14ac:dyDescent="0.3">
      <c r="A172" s="1" t="s">
        <v>16</v>
      </c>
      <c r="B172" s="1" t="s">
        <v>17</v>
      </c>
      <c r="C172" s="1" t="s">
        <v>21</v>
      </c>
      <c r="D172" s="1" t="s">
        <v>43</v>
      </c>
      <c r="E172" s="6">
        <v>2992</v>
      </c>
      <c r="F172" s="8">
        <v>10</v>
      </c>
      <c r="G172" s="8">
        <v>20</v>
      </c>
      <c r="H172" s="8">
        <v>59840</v>
      </c>
      <c r="I172" s="1">
        <v>6582.4</v>
      </c>
      <c r="J172" s="8">
        <v>53257.599999999999</v>
      </c>
      <c r="K172" s="8">
        <f t="shared" si="8"/>
        <v>29920</v>
      </c>
      <c r="L172" s="3">
        <v>29920</v>
      </c>
      <c r="M172" s="12">
        <f t="shared" si="9"/>
        <v>23337.599999999999</v>
      </c>
      <c r="N172" s="12">
        <f t="shared" si="10"/>
        <v>23337.599999999999</v>
      </c>
      <c r="O172" s="12">
        <f t="shared" si="11"/>
        <v>0</v>
      </c>
      <c r="P172" s="4">
        <v>41548</v>
      </c>
    </row>
    <row r="173" spans="1:16" x14ac:dyDescent="0.3">
      <c r="A173" s="1" t="s">
        <v>16</v>
      </c>
      <c r="B173" s="1" t="s">
        <v>26</v>
      </c>
      <c r="C173" s="1" t="s">
        <v>25</v>
      </c>
      <c r="D173" s="1" t="s">
        <v>43</v>
      </c>
      <c r="E173" s="6">
        <v>2805</v>
      </c>
      <c r="F173" s="8">
        <v>120</v>
      </c>
      <c r="G173" s="8">
        <v>20</v>
      </c>
      <c r="H173" s="8">
        <v>56100</v>
      </c>
      <c r="I173" s="1">
        <v>6171</v>
      </c>
      <c r="J173" s="8">
        <v>49929</v>
      </c>
      <c r="K173" s="8">
        <f t="shared" si="8"/>
        <v>336600</v>
      </c>
      <c r="L173" s="3">
        <v>28050</v>
      </c>
      <c r="M173" s="12">
        <f t="shared" si="9"/>
        <v>-286671</v>
      </c>
      <c r="N173" s="12">
        <f t="shared" si="10"/>
        <v>0</v>
      </c>
      <c r="O173" s="12">
        <f t="shared" si="11"/>
        <v>-286671</v>
      </c>
      <c r="P173" s="4">
        <v>41518</v>
      </c>
    </row>
    <row r="174" spans="1:16" x14ac:dyDescent="0.3">
      <c r="A174" s="1" t="s">
        <v>16</v>
      </c>
      <c r="B174" s="1" t="s">
        <v>23</v>
      </c>
      <c r="C174" s="1" t="s">
        <v>27</v>
      </c>
      <c r="D174" s="1" t="s">
        <v>43</v>
      </c>
      <c r="E174" s="6">
        <v>2935</v>
      </c>
      <c r="F174" s="8">
        <v>250</v>
      </c>
      <c r="G174" s="8">
        <v>20</v>
      </c>
      <c r="H174" s="8">
        <v>58700</v>
      </c>
      <c r="I174" s="1">
        <v>6457</v>
      </c>
      <c r="J174" s="8">
        <v>52243</v>
      </c>
      <c r="K174" s="8">
        <f t="shared" si="8"/>
        <v>733750</v>
      </c>
      <c r="L174" s="3">
        <v>29350</v>
      </c>
      <c r="M174" s="12">
        <f t="shared" si="9"/>
        <v>-681507</v>
      </c>
      <c r="N174" s="12">
        <f t="shared" si="10"/>
        <v>0</v>
      </c>
      <c r="O174" s="12">
        <f t="shared" si="11"/>
        <v>-681507</v>
      </c>
      <c r="P174" s="4">
        <v>41579</v>
      </c>
    </row>
    <row r="175" spans="1:16" x14ac:dyDescent="0.3">
      <c r="A175" s="1" t="s">
        <v>16</v>
      </c>
      <c r="B175" s="1" t="s">
        <v>31</v>
      </c>
      <c r="C175" s="1" t="s">
        <v>29</v>
      </c>
      <c r="D175" s="1" t="s">
        <v>43</v>
      </c>
      <c r="E175" s="6">
        <v>2629</v>
      </c>
      <c r="F175" s="8">
        <v>260</v>
      </c>
      <c r="G175" s="8">
        <v>20</v>
      </c>
      <c r="H175" s="8">
        <v>52580</v>
      </c>
      <c r="I175" s="1">
        <v>5783.8</v>
      </c>
      <c r="J175" s="8">
        <v>46796.2</v>
      </c>
      <c r="K175" s="8">
        <f t="shared" si="8"/>
        <v>683540</v>
      </c>
      <c r="L175" s="3">
        <v>26290</v>
      </c>
      <c r="M175" s="12">
        <f t="shared" si="9"/>
        <v>-636743.80000000005</v>
      </c>
      <c r="N175" s="12">
        <f t="shared" si="10"/>
        <v>0</v>
      </c>
      <c r="O175" s="12">
        <f t="shared" si="11"/>
        <v>-636743.80000000005</v>
      </c>
      <c r="P175" s="4">
        <v>41640</v>
      </c>
    </row>
    <row r="176" spans="1:16" x14ac:dyDescent="0.3">
      <c r="A176" s="1" t="s">
        <v>16</v>
      </c>
      <c r="B176" s="1" t="s">
        <v>31</v>
      </c>
      <c r="C176" s="1" t="s">
        <v>37</v>
      </c>
      <c r="D176" s="1" t="s">
        <v>43</v>
      </c>
      <c r="E176" s="6">
        <v>1715</v>
      </c>
      <c r="F176" s="8">
        <v>5</v>
      </c>
      <c r="G176" s="8">
        <v>20</v>
      </c>
      <c r="H176" s="8">
        <v>34300</v>
      </c>
      <c r="I176" s="1">
        <v>4116</v>
      </c>
      <c r="J176" s="8">
        <v>30184</v>
      </c>
      <c r="K176" s="8">
        <f t="shared" si="8"/>
        <v>8575</v>
      </c>
      <c r="L176" s="3">
        <v>17150</v>
      </c>
      <c r="M176" s="12">
        <f t="shared" si="9"/>
        <v>21609</v>
      </c>
      <c r="N176" s="12">
        <f t="shared" si="10"/>
        <v>21609</v>
      </c>
      <c r="O176" s="12">
        <f t="shared" si="11"/>
        <v>0</v>
      </c>
      <c r="P176" s="4">
        <v>41548</v>
      </c>
    </row>
    <row r="177" spans="1:16" x14ac:dyDescent="0.3">
      <c r="A177" s="1" t="s">
        <v>16</v>
      </c>
      <c r="B177" s="1" t="s">
        <v>31</v>
      </c>
      <c r="C177" s="1" t="s">
        <v>21</v>
      </c>
      <c r="D177" s="1" t="s">
        <v>43</v>
      </c>
      <c r="E177" s="6">
        <v>905</v>
      </c>
      <c r="F177" s="8">
        <v>10</v>
      </c>
      <c r="G177" s="8">
        <v>20</v>
      </c>
      <c r="H177" s="8">
        <v>18100</v>
      </c>
      <c r="I177" s="1">
        <v>2172</v>
      </c>
      <c r="J177" s="8">
        <v>15928</v>
      </c>
      <c r="K177" s="8">
        <f t="shared" si="8"/>
        <v>9050</v>
      </c>
      <c r="L177" s="3">
        <v>9050</v>
      </c>
      <c r="M177" s="12">
        <f t="shared" si="9"/>
        <v>6878</v>
      </c>
      <c r="N177" s="12">
        <f t="shared" si="10"/>
        <v>6878</v>
      </c>
      <c r="O177" s="12">
        <f t="shared" si="11"/>
        <v>0</v>
      </c>
      <c r="P177" s="4">
        <v>41913</v>
      </c>
    </row>
    <row r="178" spans="1:16" x14ac:dyDescent="0.3">
      <c r="A178" s="1" t="s">
        <v>16</v>
      </c>
      <c r="B178" s="1" t="s">
        <v>31</v>
      </c>
      <c r="C178" s="1" t="s">
        <v>21</v>
      </c>
      <c r="D178" s="1" t="s">
        <v>43</v>
      </c>
      <c r="E178" s="6">
        <v>1715</v>
      </c>
      <c r="F178" s="8">
        <v>10</v>
      </c>
      <c r="G178" s="8">
        <v>20</v>
      </c>
      <c r="H178" s="8">
        <v>34300</v>
      </c>
      <c r="I178" s="1">
        <v>4116</v>
      </c>
      <c r="J178" s="8">
        <v>30184</v>
      </c>
      <c r="K178" s="8">
        <f t="shared" si="8"/>
        <v>17150</v>
      </c>
      <c r="L178" s="3">
        <v>17150</v>
      </c>
      <c r="M178" s="12">
        <f t="shared" si="9"/>
        <v>13034</v>
      </c>
      <c r="N178" s="12">
        <f t="shared" si="10"/>
        <v>13034</v>
      </c>
      <c r="O178" s="12">
        <f t="shared" si="11"/>
        <v>0</v>
      </c>
      <c r="P178" s="4">
        <v>41548</v>
      </c>
    </row>
    <row r="179" spans="1:16" x14ac:dyDescent="0.3">
      <c r="A179" s="1" t="s">
        <v>16</v>
      </c>
      <c r="B179" s="1" t="s">
        <v>31</v>
      </c>
      <c r="C179" s="1" t="s">
        <v>21</v>
      </c>
      <c r="D179" s="1" t="s">
        <v>43</v>
      </c>
      <c r="E179" s="6">
        <v>1233</v>
      </c>
      <c r="F179" s="8">
        <v>10</v>
      </c>
      <c r="G179" s="8">
        <v>20</v>
      </c>
      <c r="H179" s="8">
        <v>24660</v>
      </c>
      <c r="I179" s="1">
        <v>2959.2</v>
      </c>
      <c r="J179" s="8">
        <v>21700.799999999999</v>
      </c>
      <c r="K179" s="8">
        <f t="shared" si="8"/>
        <v>12330</v>
      </c>
      <c r="L179" s="3">
        <v>12330</v>
      </c>
      <c r="M179" s="12">
        <f t="shared" si="9"/>
        <v>9370.7999999999993</v>
      </c>
      <c r="N179" s="12">
        <f t="shared" si="10"/>
        <v>9370.7999999999993</v>
      </c>
      <c r="O179" s="12">
        <f t="shared" si="11"/>
        <v>0</v>
      </c>
      <c r="P179" s="4">
        <v>41974</v>
      </c>
    </row>
    <row r="180" spans="1:16" x14ac:dyDescent="0.3">
      <c r="A180" s="1" t="s">
        <v>16</v>
      </c>
      <c r="B180" s="1" t="s">
        <v>31</v>
      </c>
      <c r="C180" s="1" t="s">
        <v>25</v>
      </c>
      <c r="D180" s="1" t="s">
        <v>43</v>
      </c>
      <c r="E180" s="6">
        <v>905</v>
      </c>
      <c r="F180" s="8">
        <v>120</v>
      </c>
      <c r="G180" s="8">
        <v>20</v>
      </c>
      <c r="H180" s="8">
        <v>18100</v>
      </c>
      <c r="I180" s="1">
        <v>2172</v>
      </c>
      <c r="J180" s="8">
        <v>15928</v>
      </c>
      <c r="K180" s="8">
        <f t="shared" si="8"/>
        <v>108600</v>
      </c>
      <c r="L180" s="3">
        <v>9050</v>
      </c>
      <c r="M180" s="12">
        <f t="shared" si="9"/>
        <v>-92672</v>
      </c>
      <c r="N180" s="12">
        <f t="shared" si="10"/>
        <v>0</v>
      </c>
      <c r="O180" s="12">
        <f t="shared" si="11"/>
        <v>-92672</v>
      </c>
      <c r="P180" s="4">
        <v>41913</v>
      </c>
    </row>
    <row r="181" spans="1:16" x14ac:dyDescent="0.3">
      <c r="A181" s="1" t="s">
        <v>16</v>
      </c>
      <c r="B181" s="1" t="s">
        <v>31</v>
      </c>
      <c r="C181" s="1" t="s">
        <v>27</v>
      </c>
      <c r="D181" s="1" t="s">
        <v>43</v>
      </c>
      <c r="E181" s="6">
        <v>1233</v>
      </c>
      <c r="F181" s="8">
        <v>250</v>
      </c>
      <c r="G181" s="8">
        <v>20</v>
      </c>
      <c r="H181" s="8">
        <v>24660</v>
      </c>
      <c r="I181" s="1">
        <v>2959.2</v>
      </c>
      <c r="J181" s="8">
        <v>21700.799999999999</v>
      </c>
      <c r="K181" s="8">
        <f t="shared" si="8"/>
        <v>308250</v>
      </c>
      <c r="L181" s="3">
        <v>12330</v>
      </c>
      <c r="M181" s="12">
        <f t="shared" si="9"/>
        <v>-286549.2</v>
      </c>
      <c r="N181" s="12">
        <f t="shared" si="10"/>
        <v>0</v>
      </c>
      <c r="O181" s="12">
        <f t="shared" si="11"/>
        <v>-286549.2</v>
      </c>
      <c r="P181" s="4">
        <v>41974</v>
      </c>
    </row>
    <row r="182" spans="1:16" x14ac:dyDescent="0.3">
      <c r="A182" s="1" t="s">
        <v>16</v>
      </c>
      <c r="B182" s="1" t="s">
        <v>26</v>
      </c>
      <c r="C182" s="1" t="s">
        <v>18</v>
      </c>
      <c r="D182" s="1" t="s">
        <v>43</v>
      </c>
      <c r="E182" s="6">
        <v>2521.5</v>
      </c>
      <c r="F182" s="8">
        <v>3</v>
      </c>
      <c r="G182" s="8">
        <v>20</v>
      </c>
      <c r="H182" s="8">
        <v>50430</v>
      </c>
      <c r="I182" s="1">
        <v>6051.6</v>
      </c>
      <c r="J182" s="8">
        <v>44378.400000000001</v>
      </c>
      <c r="K182" s="8">
        <f t="shared" si="8"/>
        <v>7564.5</v>
      </c>
      <c r="L182" s="3">
        <v>25215</v>
      </c>
      <c r="M182" s="12">
        <f t="shared" si="9"/>
        <v>36813.9</v>
      </c>
      <c r="N182" s="12">
        <f t="shared" si="10"/>
        <v>36813.9</v>
      </c>
      <c r="O182" s="12">
        <f t="shared" si="11"/>
        <v>0</v>
      </c>
      <c r="P182" s="4">
        <v>41640</v>
      </c>
    </row>
    <row r="183" spans="1:16" x14ac:dyDescent="0.3">
      <c r="A183" s="1" t="s">
        <v>16</v>
      </c>
      <c r="B183" s="1" t="s">
        <v>17</v>
      </c>
      <c r="C183" s="1" t="s">
        <v>21</v>
      </c>
      <c r="D183" s="1" t="s">
        <v>43</v>
      </c>
      <c r="E183" s="6">
        <v>1531</v>
      </c>
      <c r="F183" s="8">
        <v>10</v>
      </c>
      <c r="G183" s="8">
        <v>20</v>
      </c>
      <c r="H183" s="8">
        <v>30620</v>
      </c>
      <c r="I183" s="1">
        <v>3674.4</v>
      </c>
      <c r="J183" s="8">
        <v>26945.599999999999</v>
      </c>
      <c r="K183" s="8">
        <f t="shared" si="8"/>
        <v>15310</v>
      </c>
      <c r="L183" s="3">
        <v>15310</v>
      </c>
      <c r="M183" s="12">
        <f t="shared" si="9"/>
        <v>11635.599999999999</v>
      </c>
      <c r="N183" s="12">
        <f t="shared" si="10"/>
        <v>11635.599999999999</v>
      </c>
      <c r="O183" s="12">
        <f t="shared" si="11"/>
        <v>0</v>
      </c>
      <c r="P183" s="4">
        <v>41974</v>
      </c>
    </row>
    <row r="184" spans="1:16" x14ac:dyDescent="0.3">
      <c r="A184" s="1" t="s">
        <v>16</v>
      </c>
      <c r="B184" s="1" t="s">
        <v>17</v>
      </c>
      <c r="C184" s="1" t="s">
        <v>27</v>
      </c>
      <c r="D184" s="1" t="s">
        <v>43</v>
      </c>
      <c r="E184" s="6">
        <v>1531</v>
      </c>
      <c r="F184" s="8">
        <v>250</v>
      </c>
      <c r="G184" s="8">
        <v>20</v>
      </c>
      <c r="H184" s="8">
        <v>30620</v>
      </c>
      <c r="I184" s="1">
        <v>3674.4</v>
      </c>
      <c r="J184" s="8">
        <v>26945.599999999999</v>
      </c>
      <c r="K184" s="8">
        <f t="shared" si="8"/>
        <v>382750</v>
      </c>
      <c r="L184" s="3">
        <v>15310</v>
      </c>
      <c r="M184" s="12">
        <f t="shared" si="9"/>
        <v>-355804.4</v>
      </c>
      <c r="N184" s="12">
        <f t="shared" si="10"/>
        <v>0</v>
      </c>
      <c r="O184" s="12">
        <f t="shared" si="11"/>
        <v>-355804.4</v>
      </c>
      <c r="P184" s="4">
        <v>41974</v>
      </c>
    </row>
    <row r="185" spans="1:16" x14ac:dyDescent="0.3">
      <c r="A185" s="1" t="s">
        <v>16</v>
      </c>
      <c r="B185" s="1" t="s">
        <v>17</v>
      </c>
      <c r="C185" s="1" t="s">
        <v>18</v>
      </c>
      <c r="D185" s="1" t="s">
        <v>43</v>
      </c>
      <c r="E185" s="6">
        <v>442</v>
      </c>
      <c r="F185" s="8">
        <v>3</v>
      </c>
      <c r="G185" s="8">
        <v>20</v>
      </c>
      <c r="H185" s="8">
        <v>8840</v>
      </c>
      <c r="I185" s="1">
        <v>1149.2</v>
      </c>
      <c r="J185" s="8">
        <v>7690.8</v>
      </c>
      <c r="K185" s="8">
        <f t="shared" si="8"/>
        <v>1326</v>
      </c>
      <c r="L185" s="3">
        <v>4420</v>
      </c>
      <c r="M185" s="12">
        <f t="shared" si="9"/>
        <v>6364.8</v>
      </c>
      <c r="N185" s="12">
        <f t="shared" si="10"/>
        <v>6364.8</v>
      </c>
      <c r="O185" s="12">
        <f t="shared" si="11"/>
        <v>0</v>
      </c>
      <c r="P185" s="4">
        <v>41518</v>
      </c>
    </row>
    <row r="186" spans="1:16" x14ac:dyDescent="0.3">
      <c r="A186" s="1" t="s">
        <v>16</v>
      </c>
      <c r="B186" s="1" t="s">
        <v>31</v>
      </c>
      <c r="C186" s="1" t="s">
        <v>37</v>
      </c>
      <c r="D186" s="1" t="s">
        <v>43</v>
      </c>
      <c r="E186" s="6">
        <v>2255</v>
      </c>
      <c r="F186" s="8">
        <v>5</v>
      </c>
      <c r="G186" s="8">
        <v>20</v>
      </c>
      <c r="H186" s="8">
        <v>45100</v>
      </c>
      <c r="I186" s="1">
        <v>5863</v>
      </c>
      <c r="J186" s="8">
        <v>39237</v>
      </c>
      <c r="K186" s="8">
        <f t="shared" si="8"/>
        <v>11275</v>
      </c>
      <c r="L186" s="3">
        <v>22550</v>
      </c>
      <c r="M186" s="12">
        <f t="shared" si="9"/>
        <v>27962</v>
      </c>
      <c r="N186" s="12">
        <f t="shared" si="10"/>
        <v>27962</v>
      </c>
      <c r="O186" s="12">
        <f t="shared" si="11"/>
        <v>0</v>
      </c>
      <c r="P186" s="4">
        <v>41821</v>
      </c>
    </row>
    <row r="187" spans="1:16" x14ac:dyDescent="0.3">
      <c r="A187" s="1" t="s">
        <v>16</v>
      </c>
      <c r="B187" s="1" t="s">
        <v>23</v>
      </c>
      <c r="C187" s="1" t="s">
        <v>37</v>
      </c>
      <c r="D187" s="1" t="s">
        <v>43</v>
      </c>
      <c r="E187" s="6">
        <v>1249</v>
      </c>
      <c r="F187" s="8">
        <v>5</v>
      </c>
      <c r="G187" s="8">
        <v>20</v>
      </c>
      <c r="H187" s="8">
        <v>24980</v>
      </c>
      <c r="I187" s="1">
        <v>3247.4</v>
      </c>
      <c r="J187" s="8">
        <v>21732.6</v>
      </c>
      <c r="K187" s="8">
        <f t="shared" si="8"/>
        <v>6245</v>
      </c>
      <c r="L187" s="3">
        <v>12490</v>
      </c>
      <c r="M187" s="12">
        <f t="shared" si="9"/>
        <v>15487.599999999999</v>
      </c>
      <c r="N187" s="12">
        <f t="shared" si="10"/>
        <v>15487.599999999999</v>
      </c>
      <c r="O187" s="12">
        <f t="shared" si="11"/>
        <v>0</v>
      </c>
      <c r="P187" s="4">
        <v>41913</v>
      </c>
    </row>
    <row r="188" spans="1:16" x14ac:dyDescent="0.3">
      <c r="A188" s="1" t="s">
        <v>16</v>
      </c>
      <c r="B188" s="1" t="s">
        <v>36</v>
      </c>
      <c r="C188" s="1" t="s">
        <v>21</v>
      </c>
      <c r="D188" s="1" t="s">
        <v>43</v>
      </c>
      <c r="E188" s="6">
        <v>2641</v>
      </c>
      <c r="F188" s="8">
        <v>10</v>
      </c>
      <c r="G188" s="8">
        <v>20</v>
      </c>
      <c r="H188" s="8">
        <v>52820</v>
      </c>
      <c r="I188" s="1">
        <v>6866.6</v>
      </c>
      <c r="J188" s="8">
        <v>45953.4</v>
      </c>
      <c r="K188" s="8">
        <f t="shared" si="8"/>
        <v>26410</v>
      </c>
      <c r="L188" s="3">
        <v>26410</v>
      </c>
      <c r="M188" s="12">
        <f t="shared" si="9"/>
        <v>19543.400000000001</v>
      </c>
      <c r="N188" s="12">
        <f t="shared" si="10"/>
        <v>19543.400000000001</v>
      </c>
      <c r="O188" s="12">
        <f t="shared" si="11"/>
        <v>0</v>
      </c>
      <c r="P188" s="4">
        <v>41671</v>
      </c>
    </row>
    <row r="189" spans="1:16" x14ac:dyDescent="0.3">
      <c r="A189" s="1" t="s">
        <v>16</v>
      </c>
      <c r="B189" s="1" t="s">
        <v>17</v>
      </c>
      <c r="C189" s="1" t="s">
        <v>21</v>
      </c>
      <c r="D189" s="1" t="s">
        <v>43</v>
      </c>
      <c r="E189" s="6">
        <v>2708</v>
      </c>
      <c r="F189" s="8">
        <v>10</v>
      </c>
      <c r="G189" s="8">
        <v>20</v>
      </c>
      <c r="H189" s="8">
        <v>54160</v>
      </c>
      <c r="I189" s="1">
        <v>7040.8</v>
      </c>
      <c r="J189" s="8">
        <v>47119.199999999997</v>
      </c>
      <c r="K189" s="8">
        <f t="shared" si="8"/>
        <v>27080</v>
      </c>
      <c r="L189" s="3">
        <v>27080</v>
      </c>
      <c r="M189" s="12">
        <f t="shared" si="9"/>
        <v>20039.199999999997</v>
      </c>
      <c r="N189" s="12">
        <f t="shared" si="10"/>
        <v>20039.199999999997</v>
      </c>
      <c r="O189" s="12">
        <f t="shared" si="11"/>
        <v>0</v>
      </c>
      <c r="P189" s="4">
        <v>41671</v>
      </c>
    </row>
    <row r="190" spans="1:16" x14ac:dyDescent="0.3">
      <c r="A190" s="1" t="s">
        <v>16</v>
      </c>
      <c r="B190" s="1" t="s">
        <v>23</v>
      </c>
      <c r="C190" s="1" t="s">
        <v>21</v>
      </c>
      <c r="D190" s="1" t="s">
        <v>43</v>
      </c>
      <c r="E190" s="6">
        <v>1249</v>
      </c>
      <c r="F190" s="8">
        <v>10</v>
      </c>
      <c r="G190" s="8">
        <v>20</v>
      </c>
      <c r="H190" s="8">
        <v>24980</v>
      </c>
      <c r="I190" s="1">
        <v>3247.4</v>
      </c>
      <c r="J190" s="8">
        <v>21732.6</v>
      </c>
      <c r="K190" s="8">
        <f t="shared" si="8"/>
        <v>12490</v>
      </c>
      <c r="L190" s="3">
        <v>12490</v>
      </c>
      <c r="M190" s="12">
        <f t="shared" si="9"/>
        <v>9242.5999999999985</v>
      </c>
      <c r="N190" s="12">
        <f t="shared" si="10"/>
        <v>9242.5999999999985</v>
      </c>
      <c r="O190" s="12">
        <f t="shared" si="11"/>
        <v>0</v>
      </c>
      <c r="P190" s="4">
        <v>41913</v>
      </c>
    </row>
    <row r="191" spans="1:16" x14ac:dyDescent="0.3">
      <c r="A191" s="1" t="s">
        <v>16</v>
      </c>
      <c r="B191" s="1" t="s">
        <v>31</v>
      </c>
      <c r="C191" s="1" t="s">
        <v>18</v>
      </c>
      <c r="D191" s="1" t="s">
        <v>43</v>
      </c>
      <c r="E191" s="6">
        <v>2579</v>
      </c>
      <c r="F191" s="8">
        <v>3</v>
      </c>
      <c r="G191" s="8">
        <v>20</v>
      </c>
      <c r="H191" s="8">
        <v>51580</v>
      </c>
      <c r="I191" s="1">
        <v>7221.2</v>
      </c>
      <c r="J191" s="8">
        <v>44358.8</v>
      </c>
      <c r="K191" s="8">
        <f t="shared" si="8"/>
        <v>7737</v>
      </c>
      <c r="L191" s="3">
        <v>25790</v>
      </c>
      <c r="M191" s="12">
        <f t="shared" si="9"/>
        <v>36621.800000000003</v>
      </c>
      <c r="N191" s="12">
        <f t="shared" si="10"/>
        <v>36621.800000000003</v>
      </c>
      <c r="O191" s="12">
        <f t="shared" si="11"/>
        <v>0</v>
      </c>
      <c r="P191" s="4">
        <v>41730</v>
      </c>
    </row>
    <row r="192" spans="1:16" x14ac:dyDescent="0.3">
      <c r="A192" s="1" t="s">
        <v>16</v>
      </c>
      <c r="B192" s="1" t="s">
        <v>36</v>
      </c>
      <c r="C192" s="1" t="s">
        <v>18</v>
      </c>
      <c r="D192" s="1" t="s">
        <v>43</v>
      </c>
      <c r="E192" s="6">
        <v>1743</v>
      </c>
      <c r="F192" s="8">
        <v>3</v>
      </c>
      <c r="G192" s="8">
        <v>20</v>
      </c>
      <c r="H192" s="8">
        <v>34860</v>
      </c>
      <c r="I192" s="1">
        <v>4880.3999999999996</v>
      </c>
      <c r="J192" s="8">
        <v>29979.599999999999</v>
      </c>
      <c r="K192" s="8">
        <f t="shared" si="8"/>
        <v>5229</v>
      </c>
      <c r="L192" s="3">
        <v>17430</v>
      </c>
      <c r="M192" s="12">
        <f t="shared" si="9"/>
        <v>24750.6</v>
      </c>
      <c r="N192" s="12">
        <f t="shared" si="10"/>
        <v>24750.6</v>
      </c>
      <c r="O192" s="12">
        <f t="shared" si="11"/>
        <v>0</v>
      </c>
      <c r="P192" s="4">
        <v>41760</v>
      </c>
    </row>
    <row r="193" spans="1:16" x14ac:dyDescent="0.3">
      <c r="A193" s="1" t="s">
        <v>16</v>
      </c>
      <c r="B193" s="1" t="s">
        <v>23</v>
      </c>
      <c r="C193" s="1" t="s">
        <v>21</v>
      </c>
      <c r="D193" s="1" t="s">
        <v>43</v>
      </c>
      <c r="E193" s="6">
        <v>2428</v>
      </c>
      <c r="F193" s="8">
        <v>10</v>
      </c>
      <c r="G193" s="8">
        <v>20</v>
      </c>
      <c r="H193" s="8">
        <v>48560</v>
      </c>
      <c r="I193" s="1">
        <v>6798.4</v>
      </c>
      <c r="J193" s="8">
        <v>41761.599999999999</v>
      </c>
      <c r="K193" s="8">
        <f t="shared" si="8"/>
        <v>24280</v>
      </c>
      <c r="L193" s="3">
        <v>24280</v>
      </c>
      <c r="M193" s="12">
        <f t="shared" si="9"/>
        <v>17481.599999999999</v>
      </c>
      <c r="N193" s="12">
        <f t="shared" si="10"/>
        <v>17481.599999999999</v>
      </c>
      <c r="O193" s="12">
        <f t="shared" si="11"/>
        <v>0</v>
      </c>
      <c r="P193" s="4">
        <v>41699</v>
      </c>
    </row>
    <row r="194" spans="1:16" x14ac:dyDescent="0.3">
      <c r="A194" s="1" t="s">
        <v>16</v>
      </c>
      <c r="B194" s="1" t="s">
        <v>31</v>
      </c>
      <c r="C194" s="1" t="s">
        <v>21</v>
      </c>
      <c r="D194" s="1" t="s">
        <v>43</v>
      </c>
      <c r="E194" s="6">
        <v>260</v>
      </c>
      <c r="F194" s="8">
        <v>10</v>
      </c>
      <c r="G194" s="8">
        <v>20</v>
      </c>
      <c r="H194" s="8">
        <v>5200</v>
      </c>
      <c r="I194" s="1">
        <v>728</v>
      </c>
      <c r="J194" s="8">
        <v>4472</v>
      </c>
      <c r="K194" s="8">
        <f t="shared" ref="K194:K257" si="12">E194*F194</f>
        <v>2600</v>
      </c>
      <c r="L194" s="3">
        <v>2600</v>
      </c>
      <c r="M194" s="12">
        <f t="shared" ref="M194:M257" si="13">J194-K194</f>
        <v>1872</v>
      </c>
      <c r="N194" s="12">
        <f t="shared" ref="N194:N257" si="14">IF(M194&gt;0,M194,0)</f>
        <v>1872</v>
      </c>
      <c r="O194" s="12">
        <f t="shared" ref="O194:O257" si="15">IF(M194&lt;0,M194,0)</f>
        <v>0</v>
      </c>
      <c r="P194" s="4">
        <v>41671</v>
      </c>
    </row>
    <row r="195" spans="1:16" x14ac:dyDescent="0.3">
      <c r="A195" s="1" t="s">
        <v>16</v>
      </c>
      <c r="B195" s="1" t="s">
        <v>36</v>
      </c>
      <c r="C195" s="1" t="s">
        <v>25</v>
      </c>
      <c r="D195" s="1" t="s">
        <v>43</v>
      </c>
      <c r="E195" s="6">
        <v>606</v>
      </c>
      <c r="F195" s="8">
        <v>120</v>
      </c>
      <c r="G195" s="8">
        <v>20</v>
      </c>
      <c r="H195" s="8">
        <v>12120</v>
      </c>
      <c r="I195" s="1">
        <v>1696.8</v>
      </c>
      <c r="J195" s="8">
        <v>10423.200000000001</v>
      </c>
      <c r="K195" s="8">
        <f t="shared" si="12"/>
        <v>72720</v>
      </c>
      <c r="L195" s="3">
        <v>6060</v>
      </c>
      <c r="M195" s="12">
        <f t="shared" si="13"/>
        <v>-62296.800000000003</v>
      </c>
      <c r="N195" s="12">
        <f t="shared" si="14"/>
        <v>0</v>
      </c>
      <c r="O195" s="12">
        <f t="shared" si="15"/>
        <v>-62296.800000000003</v>
      </c>
      <c r="P195" s="4">
        <v>41730</v>
      </c>
    </row>
    <row r="196" spans="1:16" x14ac:dyDescent="0.3">
      <c r="A196" s="1" t="s">
        <v>16</v>
      </c>
      <c r="B196" s="1" t="s">
        <v>17</v>
      </c>
      <c r="C196" s="1" t="s">
        <v>21</v>
      </c>
      <c r="D196" s="1" t="s">
        <v>43</v>
      </c>
      <c r="E196" s="6">
        <v>1158</v>
      </c>
      <c r="F196" s="8">
        <v>10</v>
      </c>
      <c r="G196" s="8">
        <v>20</v>
      </c>
      <c r="H196" s="8">
        <v>23160</v>
      </c>
      <c r="I196" s="1">
        <v>3474</v>
      </c>
      <c r="J196" s="8">
        <v>19686</v>
      </c>
      <c r="K196" s="8">
        <f t="shared" si="12"/>
        <v>11580</v>
      </c>
      <c r="L196" s="3">
        <v>11580</v>
      </c>
      <c r="M196" s="12">
        <f t="shared" si="13"/>
        <v>8106</v>
      </c>
      <c r="N196" s="12">
        <f t="shared" si="14"/>
        <v>8106</v>
      </c>
      <c r="O196" s="12">
        <f t="shared" si="15"/>
        <v>0</v>
      </c>
      <c r="P196" s="4">
        <v>41699</v>
      </c>
    </row>
    <row r="197" spans="1:16" x14ac:dyDescent="0.3">
      <c r="A197" s="1" t="s">
        <v>16</v>
      </c>
      <c r="B197" s="1" t="s">
        <v>36</v>
      </c>
      <c r="C197" s="1" t="s">
        <v>21</v>
      </c>
      <c r="D197" s="1" t="s">
        <v>43</v>
      </c>
      <c r="E197" s="6">
        <v>267</v>
      </c>
      <c r="F197" s="8">
        <v>10</v>
      </c>
      <c r="G197" s="8">
        <v>20</v>
      </c>
      <c r="H197" s="8">
        <v>5340</v>
      </c>
      <c r="I197" s="1">
        <v>801</v>
      </c>
      <c r="J197" s="8">
        <v>4539</v>
      </c>
      <c r="K197" s="8">
        <f t="shared" si="12"/>
        <v>2670</v>
      </c>
      <c r="L197" s="3">
        <v>2670</v>
      </c>
      <c r="M197" s="12">
        <f t="shared" si="13"/>
        <v>1869</v>
      </c>
      <c r="N197" s="12">
        <f t="shared" si="14"/>
        <v>1869</v>
      </c>
      <c r="O197" s="12">
        <f t="shared" si="15"/>
        <v>0</v>
      </c>
      <c r="P197" s="4">
        <v>41548</v>
      </c>
    </row>
    <row r="198" spans="1:16" x14ac:dyDescent="0.3">
      <c r="A198" s="1" t="s">
        <v>16</v>
      </c>
      <c r="B198" s="1" t="s">
        <v>26</v>
      </c>
      <c r="C198" s="1" t="s">
        <v>21</v>
      </c>
      <c r="D198" s="1" t="s">
        <v>43</v>
      </c>
      <c r="E198" s="6">
        <v>293</v>
      </c>
      <c r="F198" s="8">
        <v>10</v>
      </c>
      <c r="G198" s="8">
        <v>20</v>
      </c>
      <c r="H198" s="8">
        <v>5860</v>
      </c>
      <c r="I198" s="1">
        <v>879</v>
      </c>
      <c r="J198" s="8">
        <v>4981</v>
      </c>
      <c r="K198" s="8">
        <f t="shared" si="12"/>
        <v>2930</v>
      </c>
      <c r="L198" s="3">
        <v>2930</v>
      </c>
      <c r="M198" s="12">
        <f t="shared" si="13"/>
        <v>2051</v>
      </c>
      <c r="N198" s="12">
        <f t="shared" si="14"/>
        <v>2051</v>
      </c>
      <c r="O198" s="12">
        <f t="shared" si="15"/>
        <v>0</v>
      </c>
      <c r="P198" s="4">
        <v>41974</v>
      </c>
    </row>
    <row r="199" spans="1:16" x14ac:dyDescent="0.3">
      <c r="A199" s="1" t="s">
        <v>16</v>
      </c>
      <c r="B199" s="1" t="s">
        <v>23</v>
      </c>
      <c r="C199" s="1" t="s">
        <v>27</v>
      </c>
      <c r="D199" s="1" t="s">
        <v>43</v>
      </c>
      <c r="E199" s="6">
        <v>865.5</v>
      </c>
      <c r="F199" s="8">
        <v>250</v>
      </c>
      <c r="G199" s="8">
        <v>20</v>
      </c>
      <c r="H199" s="8">
        <v>17310</v>
      </c>
      <c r="I199" s="1">
        <v>2596.5</v>
      </c>
      <c r="J199" s="8">
        <v>14713.5</v>
      </c>
      <c r="K199" s="8">
        <f t="shared" si="12"/>
        <v>216375</v>
      </c>
      <c r="L199" s="3">
        <v>8655</v>
      </c>
      <c r="M199" s="12">
        <f t="shared" si="13"/>
        <v>-201661.5</v>
      </c>
      <c r="N199" s="12">
        <f t="shared" si="14"/>
        <v>0</v>
      </c>
      <c r="O199" s="12">
        <f t="shared" si="15"/>
        <v>-201661.5</v>
      </c>
      <c r="P199" s="4">
        <v>41821</v>
      </c>
    </row>
    <row r="200" spans="1:16" x14ac:dyDescent="0.3">
      <c r="A200" s="1" t="s">
        <v>16</v>
      </c>
      <c r="B200" s="1" t="s">
        <v>36</v>
      </c>
      <c r="C200" s="1" t="s">
        <v>27</v>
      </c>
      <c r="D200" s="1" t="s">
        <v>43</v>
      </c>
      <c r="E200" s="6">
        <v>267</v>
      </c>
      <c r="F200" s="8">
        <v>250</v>
      </c>
      <c r="G200" s="8">
        <v>20</v>
      </c>
      <c r="H200" s="8">
        <v>5340</v>
      </c>
      <c r="I200" s="1">
        <v>801</v>
      </c>
      <c r="J200" s="8">
        <v>4539</v>
      </c>
      <c r="K200" s="8">
        <f t="shared" si="12"/>
        <v>66750</v>
      </c>
      <c r="L200" s="3">
        <v>2670</v>
      </c>
      <c r="M200" s="12">
        <f t="shared" si="13"/>
        <v>-62211</v>
      </c>
      <c r="N200" s="12">
        <f t="shared" si="14"/>
        <v>0</v>
      </c>
      <c r="O200" s="12">
        <f t="shared" si="15"/>
        <v>-62211</v>
      </c>
      <c r="P200" s="4">
        <v>41548</v>
      </c>
    </row>
    <row r="201" spans="1:16" x14ac:dyDescent="0.3">
      <c r="A201" s="1" t="s">
        <v>16</v>
      </c>
      <c r="B201" s="1" t="s">
        <v>26</v>
      </c>
      <c r="C201" s="1" t="s">
        <v>27</v>
      </c>
      <c r="D201" s="1" t="s">
        <v>43</v>
      </c>
      <c r="E201" s="6">
        <v>293</v>
      </c>
      <c r="F201" s="8">
        <v>250</v>
      </c>
      <c r="G201" s="8">
        <v>20</v>
      </c>
      <c r="H201" s="8">
        <v>5860</v>
      </c>
      <c r="I201" s="1">
        <v>879</v>
      </c>
      <c r="J201" s="8">
        <v>4981</v>
      </c>
      <c r="K201" s="8">
        <f t="shared" si="12"/>
        <v>73250</v>
      </c>
      <c r="L201" s="3">
        <v>2930</v>
      </c>
      <c r="M201" s="12">
        <f t="shared" si="13"/>
        <v>-68269</v>
      </c>
      <c r="N201" s="12">
        <f t="shared" si="14"/>
        <v>0</v>
      </c>
      <c r="O201" s="12">
        <f t="shared" si="15"/>
        <v>-68269</v>
      </c>
      <c r="P201" s="4">
        <v>41974</v>
      </c>
    </row>
    <row r="202" spans="1:16" x14ac:dyDescent="0.3">
      <c r="A202" s="1" t="s">
        <v>16</v>
      </c>
      <c r="B202" s="1" t="s">
        <v>17</v>
      </c>
      <c r="C202" s="1" t="s">
        <v>37</v>
      </c>
      <c r="D202" s="1" t="s">
        <v>19</v>
      </c>
      <c r="E202" s="6">
        <v>2146</v>
      </c>
      <c r="F202" s="8">
        <v>5</v>
      </c>
      <c r="G202" s="8">
        <v>7</v>
      </c>
      <c r="H202" s="8">
        <v>15022</v>
      </c>
      <c r="I202" s="1">
        <v>0</v>
      </c>
      <c r="J202" s="8">
        <v>15022</v>
      </c>
      <c r="K202" s="8">
        <f t="shared" si="12"/>
        <v>10730</v>
      </c>
      <c r="L202" s="3">
        <v>10730</v>
      </c>
      <c r="M202" s="12">
        <f t="shared" si="13"/>
        <v>4292</v>
      </c>
      <c r="N202" s="12">
        <f t="shared" si="14"/>
        <v>4292</v>
      </c>
      <c r="O202" s="12">
        <f t="shared" si="15"/>
        <v>0</v>
      </c>
      <c r="P202" s="4">
        <v>41883</v>
      </c>
    </row>
    <row r="203" spans="1:16" x14ac:dyDescent="0.3">
      <c r="A203" s="1" t="s">
        <v>16</v>
      </c>
      <c r="B203" s="1" t="s">
        <v>31</v>
      </c>
      <c r="C203" s="1" t="s">
        <v>21</v>
      </c>
      <c r="D203" s="1" t="s">
        <v>19</v>
      </c>
      <c r="E203" s="6">
        <v>883</v>
      </c>
      <c r="F203" s="8">
        <v>10</v>
      </c>
      <c r="G203" s="8">
        <v>7</v>
      </c>
      <c r="H203" s="8">
        <v>6181</v>
      </c>
      <c r="I203" s="1">
        <v>0</v>
      </c>
      <c r="J203" s="8">
        <v>6181</v>
      </c>
      <c r="K203" s="8">
        <f t="shared" si="12"/>
        <v>8830</v>
      </c>
      <c r="L203" s="3">
        <v>4415</v>
      </c>
      <c r="M203" s="12">
        <f t="shared" si="13"/>
        <v>-2649</v>
      </c>
      <c r="N203" s="12">
        <f t="shared" si="14"/>
        <v>0</v>
      </c>
      <c r="O203" s="12">
        <f t="shared" si="15"/>
        <v>-2649</v>
      </c>
      <c r="P203" s="4">
        <v>41852</v>
      </c>
    </row>
    <row r="204" spans="1:16" x14ac:dyDescent="0.3">
      <c r="A204" s="1" t="s">
        <v>16</v>
      </c>
      <c r="B204" s="1" t="s">
        <v>36</v>
      </c>
      <c r="C204" s="1" t="s">
        <v>21</v>
      </c>
      <c r="D204" s="1" t="s">
        <v>19</v>
      </c>
      <c r="E204" s="6">
        <v>1143</v>
      </c>
      <c r="F204" s="8">
        <v>10</v>
      </c>
      <c r="G204" s="8">
        <v>7</v>
      </c>
      <c r="H204" s="8">
        <v>8001</v>
      </c>
      <c r="I204" s="1">
        <v>0</v>
      </c>
      <c r="J204" s="8">
        <v>8001</v>
      </c>
      <c r="K204" s="8">
        <f t="shared" si="12"/>
        <v>11430</v>
      </c>
      <c r="L204" s="3">
        <v>5715</v>
      </c>
      <c r="M204" s="12">
        <f t="shared" si="13"/>
        <v>-3429</v>
      </c>
      <c r="N204" s="12">
        <f t="shared" si="14"/>
        <v>0</v>
      </c>
      <c r="O204" s="12">
        <f t="shared" si="15"/>
        <v>-3429</v>
      </c>
      <c r="P204" s="4">
        <v>41913</v>
      </c>
    </row>
    <row r="205" spans="1:16" x14ac:dyDescent="0.3">
      <c r="A205" s="1" t="s">
        <v>16</v>
      </c>
      <c r="B205" s="1" t="s">
        <v>31</v>
      </c>
      <c r="C205" s="1" t="s">
        <v>25</v>
      </c>
      <c r="D205" s="1" t="s">
        <v>19</v>
      </c>
      <c r="E205" s="6">
        <v>1493</v>
      </c>
      <c r="F205" s="8">
        <v>120</v>
      </c>
      <c r="G205" s="8">
        <v>7</v>
      </c>
      <c r="H205" s="8">
        <v>10451</v>
      </c>
      <c r="I205" s="1">
        <v>0</v>
      </c>
      <c r="J205" s="8">
        <v>10451</v>
      </c>
      <c r="K205" s="8">
        <f t="shared" si="12"/>
        <v>179160</v>
      </c>
      <c r="L205" s="3">
        <v>7465</v>
      </c>
      <c r="M205" s="12">
        <f t="shared" si="13"/>
        <v>-168709</v>
      </c>
      <c r="N205" s="12">
        <f t="shared" si="14"/>
        <v>0</v>
      </c>
      <c r="O205" s="12">
        <f t="shared" si="15"/>
        <v>-168709</v>
      </c>
      <c r="P205" s="4">
        <v>41640</v>
      </c>
    </row>
    <row r="206" spans="1:16" x14ac:dyDescent="0.3">
      <c r="A206" s="1" t="s">
        <v>16</v>
      </c>
      <c r="B206" s="1" t="s">
        <v>17</v>
      </c>
      <c r="C206" s="1" t="s">
        <v>29</v>
      </c>
      <c r="D206" s="1" t="s">
        <v>19</v>
      </c>
      <c r="E206" s="6">
        <v>1686</v>
      </c>
      <c r="F206" s="8">
        <v>260</v>
      </c>
      <c r="G206" s="8">
        <v>7</v>
      </c>
      <c r="H206" s="8">
        <v>11802</v>
      </c>
      <c r="I206" s="1">
        <v>0</v>
      </c>
      <c r="J206" s="8">
        <v>11802</v>
      </c>
      <c r="K206" s="8">
        <f t="shared" si="12"/>
        <v>438360</v>
      </c>
      <c r="L206" s="3">
        <v>8430</v>
      </c>
      <c r="M206" s="12">
        <f t="shared" si="13"/>
        <v>-426558</v>
      </c>
      <c r="N206" s="12">
        <f t="shared" si="14"/>
        <v>0</v>
      </c>
      <c r="O206" s="12">
        <f t="shared" si="15"/>
        <v>-426558</v>
      </c>
      <c r="P206" s="4">
        <v>41821</v>
      </c>
    </row>
    <row r="207" spans="1:16" x14ac:dyDescent="0.3">
      <c r="A207" s="1" t="s">
        <v>16</v>
      </c>
      <c r="B207" s="1" t="s">
        <v>36</v>
      </c>
      <c r="C207" s="1" t="s">
        <v>29</v>
      </c>
      <c r="D207" s="1" t="s">
        <v>19</v>
      </c>
      <c r="E207" s="6">
        <v>1143</v>
      </c>
      <c r="F207" s="8">
        <v>260</v>
      </c>
      <c r="G207" s="8">
        <v>7</v>
      </c>
      <c r="H207" s="8">
        <v>8001</v>
      </c>
      <c r="I207" s="1">
        <v>0</v>
      </c>
      <c r="J207" s="8">
        <v>8001</v>
      </c>
      <c r="K207" s="8">
        <f t="shared" si="12"/>
        <v>297180</v>
      </c>
      <c r="L207" s="3">
        <v>5715</v>
      </c>
      <c r="M207" s="12">
        <f t="shared" si="13"/>
        <v>-289179</v>
      </c>
      <c r="N207" s="12">
        <f t="shared" si="14"/>
        <v>0</v>
      </c>
      <c r="O207" s="12">
        <f t="shared" si="15"/>
        <v>-289179</v>
      </c>
      <c r="P207" s="4">
        <v>41913</v>
      </c>
    </row>
    <row r="208" spans="1:16" x14ac:dyDescent="0.3">
      <c r="A208" s="1" t="s">
        <v>16</v>
      </c>
      <c r="B208" s="1" t="s">
        <v>26</v>
      </c>
      <c r="C208" s="1" t="s">
        <v>21</v>
      </c>
      <c r="D208" s="1" t="s">
        <v>32</v>
      </c>
      <c r="E208" s="6">
        <v>3945</v>
      </c>
      <c r="F208" s="8">
        <v>10</v>
      </c>
      <c r="G208" s="8">
        <v>7</v>
      </c>
      <c r="H208" s="8">
        <v>27615</v>
      </c>
      <c r="I208" s="1">
        <v>276.14999999999998</v>
      </c>
      <c r="J208" s="8">
        <v>27338.85</v>
      </c>
      <c r="K208" s="8">
        <f t="shared" si="12"/>
        <v>39450</v>
      </c>
      <c r="L208" s="3">
        <v>19725</v>
      </c>
      <c r="M208" s="12">
        <f t="shared" si="13"/>
        <v>-12111.150000000001</v>
      </c>
      <c r="N208" s="12">
        <f t="shared" si="14"/>
        <v>0</v>
      </c>
      <c r="O208" s="12">
        <f t="shared" si="15"/>
        <v>-12111.150000000001</v>
      </c>
      <c r="P208" s="4">
        <v>41640</v>
      </c>
    </row>
    <row r="209" spans="1:16" x14ac:dyDescent="0.3">
      <c r="A209" s="1" t="s">
        <v>16</v>
      </c>
      <c r="B209" s="1" t="s">
        <v>26</v>
      </c>
      <c r="C209" s="1" t="s">
        <v>21</v>
      </c>
      <c r="D209" s="1" t="s">
        <v>32</v>
      </c>
      <c r="E209" s="6">
        <v>1030</v>
      </c>
      <c r="F209" s="8">
        <v>10</v>
      </c>
      <c r="G209" s="8">
        <v>7</v>
      </c>
      <c r="H209" s="8">
        <v>7210</v>
      </c>
      <c r="I209" s="1">
        <v>72.099999999999994</v>
      </c>
      <c r="J209" s="8">
        <v>7137.9</v>
      </c>
      <c r="K209" s="8">
        <f t="shared" si="12"/>
        <v>10300</v>
      </c>
      <c r="L209" s="3">
        <v>5150</v>
      </c>
      <c r="M209" s="12">
        <f t="shared" si="13"/>
        <v>-3162.1000000000004</v>
      </c>
      <c r="N209" s="12">
        <f t="shared" si="14"/>
        <v>0</v>
      </c>
      <c r="O209" s="12">
        <f t="shared" si="15"/>
        <v>-3162.1000000000004</v>
      </c>
      <c r="P209" s="4">
        <v>41760</v>
      </c>
    </row>
    <row r="210" spans="1:16" x14ac:dyDescent="0.3">
      <c r="A210" s="1" t="s">
        <v>16</v>
      </c>
      <c r="B210" s="1" t="s">
        <v>26</v>
      </c>
      <c r="C210" s="1" t="s">
        <v>25</v>
      </c>
      <c r="D210" s="1" t="s">
        <v>32</v>
      </c>
      <c r="E210" s="6">
        <v>639</v>
      </c>
      <c r="F210" s="8">
        <v>120</v>
      </c>
      <c r="G210" s="8">
        <v>7</v>
      </c>
      <c r="H210" s="8">
        <v>4473</v>
      </c>
      <c r="I210" s="1">
        <v>44.73</v>
      </c>
      <c r="J210" s="8">
        <v>4428.2700000000004</v>
      </c>
      <c r="K210" s="8">
        <f t="shared" si="12"/>
        <v>76680</v>
      </c>
      <c r="L210" s="3">
        <v>3195</v>
      </c>
      <c r="M210" s="12">
        <f t="shared" si="13"/>
        <v>-72251.73</v>
      </c>
      <c r="N210" s="12">
        <f t="shared" si="14"/>
        <v>0</v>
      </c>
      <c r="O210" s="12">
        <f t="shared" si="15"/>
        <v>-72251.73</v>
      </c>
      <c r="P210" s="4">
        <v>41944</v>
      </c>
    </row>
    <row r="211" spans="1:16" x14ac:dyDescent="0.3">
      <c r="A211" s="1" t="s">
        <v>16</v>
      </c>
      <c r="B211" s="1" t="s">
        <v>23</v>
      </c>
      <c r="C211" s="1" t="s">
        <v>27</v>
      </c>
      <c r="D211" s="1" t="s">
        <v>32</v>
      </c>
      <c r="E211" s="6">
        <v>1326</v>
      </c>
      <c r="F211" s="8">
        <v>250</v>
      </c>
      <c r="G211" s="8">
        <v>7</v>
      </c>
      <c r="H211" s="8">
        <v>9282</v>
      </c>
      <c r="I211" s="1">
        <v>92.82</v>
      </c>
      <c r="J211" s="8">
        <v>9189.18</v>
      </c>
      <c r="K211" s="8">
        <f t="shared" si="12"/>
        <v>331500</v>
      </c>
      <c r="L211" s="3">
        <v>6630</v>
      </c>
      <c r="M211" s="12">
        <f t="shared" si="13"/>
        <v>-322310.82</v>
      </c>
      <c r="N211" s="12">
        <f t="shared" si="14"/>
        <v>0</v>
      </c>
      <c r="O211" s="12">
        <f t="shared" si="15"/>
        <v>-322310.82</v>
      </c>
      <c r="P211" s="4">
        <v>41699</v>
      </c>
    </row>
    <row r="212" spans="1:16" x14ac:dyDescent="0.3">
      <c r="A212" s="1" t="s">
        <v>16</v>
      </c>
      <c r="B212" s="1" t="s">
        <v>36</v>
      </c>
      <c r="C212" s="1" t="s">
        <v>18</v>
      </c>
      <c r="D212" s="1" t="s">
        <v>32</v>
      </c>
      <c r="E212" s="6">
        <v>2529</v>
      </c>
      <c r="F212" s="8">
        <v>3</v>
      </c>
      <c r="G212" s="8">
        <v>7</v>
      </c>
      <c r="H212" s="8">
        <v>17703</v>
      </c>
      <c r="I212" s="1">
        <v>177.03</v>
      </c>
      <c r="J212" s="8">
        <v>17525.97</v>
      </c>
      <c r="K212" s="8">
        <f t="shared" si="12"/>
        <v>7587</v>
      </c>
      <c r="L212" s="3">
        <v>12645</v>
      </c>
      <c r="M212" s="12">
        <f t="shared" si="13"/>
        <v>9938.9700000000012</v>
      </c>
      <c r="N212" s="12">
        <f t="shared" si="14"/>
        <v>9938.9700000000012</v>
      </c>
      <c r="O212" s="12">
        <f t="shared" si="15"/>
        <v>0</v>
      </c>
      <c r="P212" s="4">
        <v>41821</v>
      </c>
    </row>
    <row r="213" spans="1:16" x14ac:dyDescent="0.3">
      <c r="A213" s="1" t="s">
        <v>16</v>
      </c>
      <c r="B213" s="1" t="s">
        <v>23</v>
      </c>
      <c r="C213" s="1" t="s">
        <v>37</v>
      </c>
      <c r="D213" s="1" t="s">
        <v>32</v>
      </c>
      <c r="E213" s="6">
        <v>1830</v>
      </c>
      <c r="F213" s="8">
        <v>5</v>
      </c>
      <c r="G213" s="8">
        <v>7</v>
      </c>
      <c r="H213" s="8">
        <v>12810</v>
      </c>
      <c r="I213" s="1">
        <v>128.1</v>
      </c>
      <c r="J213" s="8">
        <v>12681.9</v>
      </c>
      <c r="K213" s="8">
        <f t="shared" si="12"/>
        <v>9150</v>
      </c>
      <c r="L213" s="3">
        <v>9150</v>
      </c>
      <c r="M213" s="12">
        <f t="shared" si="13"/>
        <v>3531.8999999999996</v>
      </c>
      <c r="N213" s="12">
        <f t="shared" si="14"/>
        <v>3531.8999999999996</v>
      </c>
      <c r="O213" s="12">
        <f t="shared" si="15"/>
        <v>0</v>
      </c>
      <c r="P213" s="4">
        <v>41852</v>
      </c>
    </row>
    <row r="214" spans="1:16" x14ac:dyDescent="0.3">
      <c r="A214" s="1" t="s">
        <v>16</v>
      </c>
      <c r="B214" s="1" t="s">
        <v>36</v>
      </c>
      <c r="C214" s="1" t="s">
        <v>21</v>
      </c>
      <c r="D214" s="1" t="s">
        <v>32</v>
      </c>
      <c r="E214" s="6">
        <v>4492.5</v>
      </c>
      <c r="F214" s="8">
        <v>10</v>
      </c>
      <c r="G214" s="8">
        <v>7</v>
      </c>
      <c r="H214" s="8">
        <v>31447.5</v>
      </c>
      <c r="I214" s="1">
        <v>314.47500000000002</v>
      </c>
      <c r="J214" s="8">
        <v>31133.025000000001</v>
      </c>
      <c r="K214" s="8">
        <f t="shared" si="12"/>
        <v>44925</v>
      </c>
      <c r="L214" s="3">
        <v>22462.5</v>
      </c>
      <c r="M214" s="12">
        <f t="shared" si="13"/>
        <v>-13791.974999999999</v>
      </c>
      <c r="N214" s="12">
        <f t="shared" si="14"/>
        <v>0</v>
      </c>
      <c r="O214" s="12">
        <f t="shared" si="15"/>
        <v>-13791.974999999999</v>
      </c>
      <c r="P214" s="4">
        <v>41730</v>
      </c>
    </row>
    <row r="215" spans="1:16" x14ac:dyDescent="0.3">
      <c r="A215" s="1" t="s">
        <v>16</v>
      </c>
      <c r="B215" s="1" t="s">
        <v>31</v>
      </c>
      <c r="C215" s="1" t="s">
        <v>25</v>
      </c>
      <c r="D215" s="1" t="s">
        <v>32</v>
      </c>
      <c r="E215" s="6">
        <v>362</v>
      </c>
      <c r="F215" s="8">
        <v>120</v>
      </c>
      <c r="G215" s="8">
        <v>7</v>
      </c>
      <c r="H215" s="8">
        <v>2534</v>
      </c>
      <c r="I215" s="1">
        <v>25.34</v>
      </c>
      <c r="J215" s="8">
        <v>2508.66</v>
      </c>
      <c r="K215" s="8">
        <f t="shared" si="12"/>
        <v>43440</v>
      </c>
      <c r="L215" s="3">
        <v>1810</v>
      </c>
      <c r="M215" s="12">
        <f t="shared" si="13"/>
        <v>-40931.339999999997</v>
      </c>
      <c r="N215" s="12">
        <f t="shared" si="14"/>
        <v>0</v>
      </c>
      <c r="O215" s="12">
        <f t="shared" si="15"/>
        <v>-40931.339999999997</v>
      </c>
      <c r="P215" s="4">
        <v>41760</v>
      </c>
    </row>
    <row r="216" spans="1:16" x14ac:dyDescent="0.3">
      <c r="A216" s="1" t="s">
        <v>16</v>
      </c>
      <c r="B216" s="1" t="s">
        <v>23</v>
      </c>
      <c r="C216" s="1" t="s">
        <v>25</v>
      </c>
      <c r="D216" s="1" t="s">
        <v>32</v>
      </c>
      <c r="E216" s="6">
        <v>2092</v>
      </c>
      <c r="F216" s="8">
        <v>120</v>
      </c>
      <c r="G216" s="8">
        <v>7</v>
      </c>
      <c r="H216" s="8">
        <v>14644</v>
      </c>
      <c r="I216" s="1">
        <v>146.44</v>
      </c>
      <c r="J216" s="8">
        <v>14497.56</v>
      </c>
      <c r="K216" s="8">
        <f t="shared" si="12"/>
        <v>251040</v>
      </c>
      <c r="L216" s="3">
        <v>10460</v>
      </c>
      <c r="M216" s="12">
        <f t="shared" si="13"/>
        <v>-236542.44</v>
      </c>
      <c r="N216" s="12">
        <f t="shared" si="14"/>
        <v>0</v>
      </c>
      <c r="O216" s="12">
        <f t="shared" si="15"/>
        <v>-236542.44</v>
      </c>
      <c r="P216" s="4">
        <v>41579</v>
      </c>
    </row>
    <row r="217" spans="1:16" x14ac:dyDescent="0.3">
      <c r="A217" s="1" t="s">
        <v>16</v>
      </c>
      <c r="B217" s="1" t="s">
        <v>17</v>
      </c>
      <c r="C217" s="1" t="s">
        <v>27</v>
      </c>
      <c r="D217" s="1" t="s">
        <v>32</v>
      </c>
      <c r="E217" s="6">
        <v>263</v>
      </c>
      <c r="F217" s="8">
        <v>250</v>
      </c>
      <c r="G217" s="8">
        <v>7</v>
      </c>
      <c r="H217" s="8">
        <v>1841</v>
      </c>
      <c r="I217" s="1">
        <v>18.41</v>
      </c>
      <c r="J217" s="8">
        <v>1822.59</v>
      </c>
      <c r="K217" s="8">
        <f t="shared" si="12"/>
        <v>65750</v>
      </c>
      <c r="L217" s="3">
        <v>1315</v>
      </c>
      <c r="M217" s="12">
        <f t="shared" si="13"/>
        <v>-63927.41</v>
      </c>
      <c r="N217" s="12">
        <f t="shared" si="14"/>
        <v>0</v>
      </c>
      <c r="O217" s="12">
        <f t="shared" si="15"/>
        <v>-63927.41</v>
      </c>
      <c r="P217" s="4">
        <v>41699</v>
      </c>
    </row>
    <row r="218" spans="1:16" x14ac:dyDescent="0.3">
      <c r="A218" s="1" t="s">
        <v>16</v>
      </c>
      <c r="B218" s="1" t="s">
        <v>26</v>
      </c>
      <c r="C218" s="1" t="s">
        <v>18</v>
      </c>
      <c r="D218" s="1" t="s">
        <v>32</v>
      </c>
      <c r="E218" s="6">
        <v>2145</v>
      </c>
      <c r="F218" s="8">
        <v>3</v>
      </c>
      <c r="G218" s="8">
        <v>7</v>
      </c>
      <c r="H218" s="8">
        <v>15015</v>
      </c>
      <c r="I218" s="1">
        <v>300.3</v>
      </c>
      <c r="J218" s="8">
        <v>14714.7</v>
      </c>
      <c r="K218" s="8">
        <f t="shared" si="12"/>
        <v>6435</v>
      </c>
      <c r="L218" s="3">
        <v>10725</v>
      </c>
      <c r="M218" s="12">
        <f t="shared" si="13"/>
        <v>8279.7000000000007</v>
      </c>
      <c r="N218" s="12">
        <f t="shared" si="14"/>
        <v>8279.7000000000007</v>
      </c>
      <c r="O218" s="12">
        <f t="shared" si="15"/>
        <v>0</v>
      </c>
      <c r="P218" s="4">
        <v>41579</v>
      </c>
    </row>
    <row r="219" spans="1:16" x14ac:dyDescent="0.3">
      <c r="A219" s="1" t="s">
        <v>16</v>
      </c>
      <c r="B219" s="1" t="s">
        <v>36</v>
      </c>
      <c r="C219" s="1" t="s">
        <v>21</v>
      </c>
      <c r="D219" s="1" t="s">
        <v>32</v>
      </c>
      <c r="E219" s="6">
        <v>2013</v>
      </c>
      <c r="F219" s="8">
        <v>10</v>
      </c>
      <c r="G219" s="8">
        <v>7</v>
      </c>
      <c r="H219" s="8">
        <v>14091</v>
      </c>
      <c r="I219" s="1">
        <v>281.82</v>
      </c>
      <c r="J219" s="8">
        <v>13809.18</v>
      </c>
      <c r="K219" s="8">
        <f t="shared" si="12"/>
        <v>20130</v>
      </c>
      <c r="L219" s="3">
        <v>10065</v>
      </c>
      <c r="M219" s="12">
        <f t="shared" si="13"/>
        <v>-6320.82</v>
      </c>
      <c r="N219" s="12">
        <f t="shared" si="14"/>
        <v>0</v>
      </c>
      <c r="O219" s="12">
        <f t="shared" si="15"/>
        <v>-6320.82</v>
      </c>
      <c r="P219" s="4">
        <v>41609</v>
      </c>
    </row>
    <row r="220" spans="1:16" x14ac:dyDescent="0.3">
      <c r="A220" s="1" t="s">
        <v>16</v>
      </c>
      <c r="B220" s="1" t="s">
        <v>17</v>
      </c>
      <c r="C220" s="1" t="s">
        <v>37</v>
      </c>
      <c r="D220" s="1" t="s">
        <v>32</v>
      </c>
      <c r="E220" s="6">
        <v>1958</v>
      </c>
      <c r="F220" s="8">
        <v>5</v>
      </c>
      <c r="G220" s="8">
        <v>7</v>
      </c>
      <c r="H220" s="8">
        <v>13706</v>
      </c>
      <c r="I220" s="1">
        <v>411.18</v>
      </c>
      <c r="J220" s="8">
        <v>13294.82</v>
      </c>
      <c r="K220" s="8">
        <f t="shared" si="12"/>
        <v>9790</v>
      </c>
      <c r="L220" s="3">
        <v>9790</v>
      </c>
      <c r="M220" s="12">
        <f t="shared" si="13"/>
        <v>3504.8199999999997</v>
      </c>
      <c r="N220" s="12">
        <f t="shared" si="14"/>
        <v>3504.8199999999997</v>
      </c>
      <c r="O220" s="12">
        <f t="shared" si="15"/>
        <v>0</v>
      </c>
      <c r="P220" s="4">
        <v>41671</v>
      </c>
    </row>
    <row r="221" spans="1:16" x14ac:dyDescent="0.3">
      <c r="A221" s="1" t="s">
        <v>16</v>
      </c>
      <c r="B221" s="1" t="s">
        <v>26</v>
      </c>
      <c r="C221" s="1" t="s">
        <v>37</v>
      </c>
      <c r="D221" s="1" t="s">
        <v>32</v>
      </c>
      <c r="E221" s="6">
        <v>544</v>
      </c>
      <c r="F221" s="8">
        <v>5</v>
      </c>
      <c r="G221" s="8">
        <v>7</v>
      </c>
      <c r="H221" s="8">
        <v>3808</v>
      </c>
      <c r="I221" s="1">
        <v>114.24</v>
      </c>
      <c r="J221" s="8">
        <v>3693.76</v>
      </c>
      <c r="K221" s="8">
        <f t="shared" si="12"/>
        <v>2720</v>
      </c>
      <c r="L221" s="3">
        <v>2720</v>
      </c>
      <c r="M221" s="12">
        <f t="shared" si="13"/>
        <v>973.76000000000022</v>
      </c>
      <c r="N221" s="12">
        <f t="shared" si="14"/>
        <v>973.76000000000022</v>
      </c>
      <c r="O221" s="12">
        <f t="shared" si="15"/>
        <v>0</v>
      </c>
      <c r="P221" s="4">
        <v>41883</v>
      </c>
    </row>
    <row r="222" spans="1:16" x14ac:dyDescent="0.3">
      <c r="A222" s="1" t="s">
        <v>16</v>
      </c>
      <c r="B222" s="1" t="s">
        <v>31</v>
      </c>
      <c r="C222" s="1" t="s">
        <v>21</v>
      </c>
      <c r="D222" s="1" t="s">
        <v>32</v>
      </c>
      <c r="E222" s="6">
        <v>1760</v>
      </c>
      <c r="F222" s="8">
        <v>10</v>
      </c>
      <c r="G222" s="8">
        <v>7</v>
      </c>
      <c r="H222" s="8">
        <v>12320</v>
      </c>
      <c r="I222" s="1">
        <v>369.6</v>
      </c>
      <c r="J222" s="8">
        <v>11950.4</v>
      </c>
      <c r="K222" s="8">
        <f t="shared" si="12"/>
        <v>17600</v>
      </c>
      <c r="L222" s="3">
        <v>8800</v>
      </c>
      <c r="M222" s="12">
        <f t="shared" si="13"/>
        <v>-5649.6</v>
      </c>
      <c r="N222" s="12">
        <f t="shared" si="14"/>
        <v>0</v>
      </c>
      <c r="O222" s="12">
        <f t="shared" si="15"/>
        <v>-5649.6</v>
      </c>
      <c r="P222" s="4">
        <v>41518</v>
      </c>
    </row>
    <row r="223" spans="1:16" x14ac:dyDescent="0.3">
      <c r="A223" s="1" t="s">
        <v>16</v>
      </c>
      <c r="B223" s="1" t="s">
        <v>23</v>
      </c>
      <c r="C223" s="1" t="s">
        <v>18</v>
      </c>
      <c r="D223" s="1" t="s">
        <v>32</v>
      </c>
      <c r="E223" s="6">
        <v>2851</v>
      </c>
      <c r="F223" s="8">
        <v>3</v>
      </c>
      <c r="G223" s="8">
        <v>7</v>
      </c>
      <c r="H223" s="8">
        <v>19957</v>
      </c>
      <c r="I223" s="1">
        <v>798.28</v>
      </c>
      <c r="J223" s="8">
        <v>19158.72</v>
      </c>
      <c r="K223" s="8">
        <f t="shared" si="12"/>
        <v>8553</v>
      </c>
      <c r="L223" s="3">
        <v>14255</v>
      </c>
      <c r="M223" s="12">
        <f t="shared" si="13"/>
        <v>10605.720000000001</v>
      </c>
      <c r="N223" s="12">
        <f t="shared" si="14"/>
        <v>10605.720000000001</v>
      </c>
      <c r="O223" s="12">
        <f t="shared" si="15"/>
        <v>0</v>
      </c>
      <c r="P223" s="4">
        <v>41548</v>
      </c>
    </row>
    <row r="224" spans="1:16" x14ac:dyDescent="0.3">
      <c r="A224" s="1" t="s">
        <v>16</v>
      </c>
      <c r="B224" s="1" t="s">
        <v>23</v>
      </c>
      <c r="C224" s="1" t="s">
        <v>37</v>
      </c>
      <c r="D224" s="1" t="s">
        <v>32</v>
      </c>
      <c r="E224" s="6">
        <v>2851</v>
      </c>
      <c r="F224" s="8">
        <v>5</v>
      </c>
      <c r="G224" s="8">
        <v>7</v>
      </c>
      <c r="H224" s="8">
        <v>19957</v>
      </c>
      <c r="I224" s="1">
        <v>798.28</v>
      </c>
      <c r="J224" s="8">
        <v>19158.72</v>
      </c>
      <c r="K224" s="8">
        <f t="shared" si="12"/>
        <v>14255</v>
      </c>
      <c r="L224" s="3">
        <v>14255</v>
      </c>
      <c r="M224" s="12">
        <f t="shared" si="13"/>
        <v>4903.7200000000012</v>
      </c>
      <c r="N224" s="12">
        <f t="shared" si="14"/>
        <v>4903.7200000000012</v>
      </c>
      <c r="O224" s="12">
        <f t="shared" si="15"/>
        <v>0</v>
      </c>
      <c r="P224" s="4">
        <v>41548</v>
      </c>
    </row>
    <row r="225" spans="1:16" x14ac:dyDescent="0.3">
      <c r="A225" s="1" t="s">
        <v>16</v>
      </c>
      <c r="B225" s="1" t="s">
        <v>23</v>
      </c>
      <c r="C225" s="1" t="s">
        <v>21</v>
      </c>
      <c r="D225" s="1" t="s">
        <v>32</v>
      </c>
      <c r="E225" s="6">
        <v>4251</v>
      </c>
      <c r="F225" s="8">
        <v>10</v>
      </c>
      <c r="G225" s="8">
        <v>7</v>
      </c>
      <c r="H225" s="8">
        <v>29757</v>
      </c>
      <c r="I225" s="1">
        <v>1190.28</v>
      </c>
      <c r="J225" s="8">
        <v>28566.720000000001</v>
      </c>
      <c r="K225" s="8">
        <f t="shared" si="12"/>
        <v>42510</v>
      </c>
      <c r="L225" s="3">
        <v>21255</v>
      </c>
      <c r="M225" s="12">
        <f t="shared" si="13"/>
        <v>-13943.279999999999</v>
      </c>
      <c r="N225" s="12">
        <f t="shared" si="14"/>
        <v>0</v>
      </c>
      <c r="O225" s="12">
        <f t="shared" si="15"/>
        <v>-13943.279999999999</v>
      </c>
      <c r="P225" s="4">
        <v>41640</v>
      </c>
    </row>
    <row r="226" spans="1:16" x14ac:dyDescent="0.3">
      <c r="A226" s="1" t="s">
        <v>16</v>
      </c>
      <c r="B226" s="1" t="s">
        <v>17</v>
      </c>
      <c r="C226" s="1" t="s">
        <v>37</v>
      </c>
      <c r="D226" s="1" t="s">
        <v>40</v>
      </c>
      <c r="E226" s="6">
        <v>1159</v>
      </c>
      <c r="F226" s="8">
        <v>5</v>
      </c>
      <c r="G226" s="8">
        <v>7</v>
      </c>
      <c r="H226" s="8">
        <v>8113</v>
      </c>
      <c r="I226" s="1">
        <v>405.65</v>
      </c>
      <c r="J226" s="8">
        <v>7707.35</v>
      </c>
      <c r="K226" s="8">
        <f t="shared" si="12"/>
        <v>5795</v>
      </c>
      <c r="L226" s="3">
        <v>5795</v>
      </c>
      <c r="M226" s="12">
        <f t="shared" si="13"/>
        <v>1912.3500000000004</v>
      </c>
      <c r="N226" s="12">
        <f t="shared" si="14"/>
        <v>1912.3500000000004</v>
      </c>
      <c r="O226" s="12">
        <f t="shared" si="15"/>
        <v>0</v>
      </c>
      <c r="P226" s="4">
        <v>41548</v>
      </c>
    </row>
    <row r="227" spans="1:16" x14ac:dyDescent="0.3">
      <c r="A227" s="1" t="s">
        <v>16</v>
      </c>
      <c r="B227" s="1" t="s">
        <v>17</v>
      </c>
      <c r="C227" s="1" t="s">
        <v>21</v>
      </c>
      <c r="D227" s="1" t="s">
        <v>40</v>
      </c>
      <c r="E227" s="6">
        <v>1372</v>
      </c>
      <c r="F227" s="8">
        <v>10</v>
      </c>
      <c r="G227" s="8">
        <v>7</v>
      </c>
      <c r="H227" s="8">
        <v>9604</v>
      </c>
      <c r="I227" s="1">
        <v>480.2</v>
      </c>
      <c r="J227" s="8">
        <v>9123.7999999999993</v>
      </c>
      <c r="K227" s="8">
        <f t="shared" si="12"/>
        <v>13720</v>
      </c>
      <c r="L227" s="3">
        <v>6860</v>
      </c>
      <c r="M227" s="12">
        <f t="shared" si="13"/>
        <v>-4596.2000000000007</v>
      </c>
      <c r="N227" s="12">
        <f t="shared" si="14"/>
        <v>0</v>
      </c>
      <c r="O227" s="12">
        <f t="shared" si="15"/>
        <v>-4596.2000000000007</v>
      </c>
      <c r="P227" s="4">
        <v>41640</v>
      </c>
    </row>
    <row r="228" spans="1:16" x14ac:dyDescent="0.3">
      <c r="A228" s="1" t="s">
        <v>16</v>
      </c>
      <c r="B228" s="1" t="s">
        <v>23</v>
      </c>
      <c r="C228" s="1" t="s">
        <v>21</v>
      </c>
      <c r="D228" s="1" t="s">
        <v>40</v>
      </c>
      <c r="E228" s="6">
        <v>2349</v>
      </c>
      <c r="F228" s="8">
        <v>10</v>
      </c>
      <c r="G228" s="8">
        <v>7</v>
      </c>
      <c r="H228" s="8">
        <v>16443</v>
      </c>
      <c r="I228" s="1">
        <v>822.15</v>
      </c>
      <c r="J228" s="8">
        <v>15620.85</v>
      </c>
      <c r="K228" s="8">
        <f t="shared" si="12"/>
        <v>23490</v>
      </c>
      <c r="L228" s="3">
        <v>11745</v>
      </c>
      <c r="M228" s="12">
        <f t="shared" si="13"/>
        <v>-7869.15</v>
      </c>
      <c r="N228" s="12">
        <f t="shared" si="14"/>
        <v>0</v>
      </c>
      <c r="O228" s="12">
        <f t="shared" si="15"/>
        <v>-7869.15</v>
      </c>
      <c r="P228" s="4">
        <v>41518</v>
      </c>
    </row>
    <row r="229" spans="1:16" x14ac:dyDescent="0.3">
      <c r="A229" s="1" t="s">
        <v>16</v>
      </c>
      <c r="B229" s="1" t="s">
        <v>31</v>
      </c>
      <c r="C229" s="1" t="s">
        <v>21</v>
      </c>
      <c r="D229" s="1" t="s">
        <v>40</v>
      </c>
      <c r="E229" s="6">
        <v>2689</v>
      </c>
      <c r="F229" s="8">
        <v>10</v>
      </c>
      <c r="G229" s="8">
        <v>7</v>
      </c>
      <c r="H229" s="8">
        <v>18823</v>
      </c>
      <c r="I229" s="1">
        <v>941.15</v>
      </c>
      <c r="J229" s="8">
        <v>17881.849999999999</v>
      </c>
      <c r="K229" s="8">
        <f t="shared" si="12"/>
        <v>26890</v>
      </c>
      <c r="L229" s="3">
        <v>13445</v>
      </c>
      <c r="M229" s="12">
        <f t="shared" si="13"/>
        <v>-9008.1500000000015</v>
      </c>
      <c r="N229" s="12">
        <f t="shared" si="14"/>
        <v>0</v>
      </c>
      <c r="O229" s="12">
        <f t="shared" si="15"/>
        <v>-9008.1500000000015</v>
      </c>
      <c r="P229" s="4">
        <v>41913</v>
      </c>
    </row>
    <row r="230" spans="1:16" x14ac:dyDescent="0.3">
      <c r="A230" s="1" t="s">
        <v>16</v>
      </c>
      <c r="B230" s="1" t="s">
        <v>31</v>
      </c>
      <c r="C230" s="1" t="s">
        <v>27</v>
      </c>
      <c r="D230" s="1" t="s">
        <v>40</v>
      </c>
      <c r="E230" s="6">
        <v>2689</v>
      </c>
      <c r="F230" s="8">
        <v>250</v>
      </c>
      <c r="G230" s="8">
        <v>7</v>
      </c>
      <c r="H230" s="8">
        <v>18823</v>
      </c>
      <c r="I230" s="1">
        <v>941.15</v>
      </c>
      <c r="J230" s="8">
        <v>17881.849999999999</v>
      </c>
      <c r="K230" s="8">
        <f t="shared" si="12"/>
        <v>672250</v>
      </c>
      <c r="L230" s="3">
        <v>13445</v>
      </c>
      <c r="M230" s="12">
        <f t="shared" si="13"/>
        <v>-654368.15</v>
      </c>
      <c r="N230" s="12">
        <f t="shared" si="14"/>
        <v>0</v>
      </c>
      <c r="O230" s="12">
        <f t="shared" si="15"/>
        <v>-654368.15</v>
      </c>
      <c r="P230" s="4">
        <v>41913</v>
      </c>
    </row>
    <row r="231" spans="1:16" x14ac:dyDescent="0.3">
      <c r="A231" s="1" t="s">
        <v>16</v>
      </c>
      <c r="B231" s="1" t="s">
        <v>31</v>
      </c>
      <c r="C231" s="1" t="s">
        <v>29</v>
      </c>
      <c r="D231" s="1" t="s">
        <v>40</v>
      </c>
      <c r="E231" s="6">
        <v>1683</v>
      </c>
      <c r="F231" s="8">
        <v>260</v>
      </c>
      <c r="G231" s="8">
        <v>7</v>
      </c>
      <c r="H231" s="8">
        <v>11781</v>
      </c>
      <c r="I231" s="1">
        <v>589.04999999999995</v>
      </c>
      <c r="J231" s="8">
        <v>11191.95</v>
      </c>
      <c r="K231" s="8">
        <f t="shared" si="12"/>
        <v>437580</v>
      </c>
      <c r="L231" s="3">
        <v>8415</v>
      </c>
      <c r="M231" s="12">
        <f t="shared" si="13"/>
        <v>-426388.05</v>
      </c>
      <c r="N231" s="12">
        <f t="shared" si="14"/>
        <v>0</v>
      </c>
      <c r="O231" s="12">
        <f t="shared" si="15"/>
        <v>-426388.05</v>
      </c>
      <c r="P231" s="4">
        <v>41821</v>
      </c>
    </row>
    <row r="232" spans="1:16" x14ac:dyDescent="0.3">
      <c r="A232" s="1" t="s">
        <v>16</v>
      </c>
      <c r="B232" s="1" t="s">
        <v>17</v>
      </c>
      <c r="C232" s="1" t="s">
        <v>29</v>
      </c>
      <c r="D232" s="1" t="s">
        <v>40</v>
      </c>
      <c r="E232" s="6">
        <v>1159</v>
      </c>
      <c r="F232" s="8">
        <v>260</v>
      </c>
      <c r="G232" s="8">
        <v>7</v>
      </c>
      <c r="H232" s="8">
        <v>8113</v>
      </c>
      <c r="I232" s="1">
        <v>405.65</v>
      </c>
      <c r="J232" s="8">
        <v>7707.35</v>
      </c>
      <c r="K232" s="8">
        <f t="shared" si="12"/>
        <v>301340</v>
      </c>
      <c r="L232" s="3">
        <v>5795</v>
      </c>
      <c r="M232" s="12">
        <f t="shared" si="13"/>
        <v>-293632.65000000002</v>
      </c>
      <c r="N232" s="12">
        <f t="shared" si="14"/>
        <v>0</v>
      </c>
      <c r="O232" s="12">
        <f t="shared" si="15"/>
        <v>-293632.65000000002</v>
      </c>
      <c r="P232" s="4">
        <v>41548</v>
      </c>
    </row>
    <row r="233" spans="1:16" x14ac:dyDescent="0.3">
      <c r="A233" s="1" t="s">
        <v>16</v>
      </c>
      <c r="B233" s="1" t="s">
        <v>17</v>
      </c>
      <c r="C233" s="1" t="s">
        <v>18</v>
      </c>
      <c r="D233" s="1" t="s">
        <v>40</v>
      </c>
      <c r="E233" s="6">
        <v>1016</v>
      </c>
      <c r="F233" s="8">
        <v>3</v>
      </c>
      <c r="G233" s="8">
        <v>7</v>
      </c>
      <c r="H233" s="8">
        <v>7112</v>
      </c>
      <c r="I233" s="1">
        <v>355.6</v>
      </c>
      <c r="J233" s="8">
        <v>6756.4</v>
      </c>
      <c r="K233" s="8">
        <f t="shared" si="12"/>
        <v>3048</v>
      </c>
      <c r="L233" s="3">
        <v>5080</v>
      </c>
      <c r="M233" s="12">
        <f t="shared" si="13"/>
        <v>3708.3999999999996</v>
      </c>
      <c r="N233" s="12">
        <f t="shared" si="14"/>
        <v>3708.3999999999996</v>
      </c>
      <c r="O233" s="12">
        <f t="shared" si="15"/>
        <v>0</v>
      </c>
      <c r="P233" s="4">
        <v>41579</v>
      </c>
    </row>
    <row r="234" spans="1:16" x14ac:dyDescent="0.3">
      <c r="A234" s="1" t="s">
        <v>16</v>
      </c>
      <c r="B234" s="1" t="s">
        <v>36</v>
      </c>
      <c r="C234" s="1" t="s">
        <v>18</v>
      </c>
      <c r="D234" s="1" t="s">
        <v>40</v>
      </c>
      <c r="E234" s="6">
        <v>570</v>
      </c>
      <c r="F234" s="8">
        <v>3</v>
      </c>
      <c r="G234" s="8">
        <v>7</v>
      </c>
      <c r="H234" s="8">
        <v>3990</v>
      </c>
      <c r="I234" s="1">
        <v>199.5</v>
      </c>
      <c r="J234" s="8">
        <v>3790.5</v>
      </c>
      <c r="K234" s="8">
        <f t="shared" si="12"/>
        <v>1710</v>
      </c>
      <c r="L234" s="3">
        <v>2850</v>
      </c>
      <c r="M234" s="12">
        <f t="shared" si="13"/>
        <v>2080.5</v>
      </c>
      <c r="N234" s="12">
        <f t="shared" si="14"/>
        <v>2080.5</v>
      </c>
      <c r="O234" s="12">
        <f t="shared" si="15"/>
        <v>0</v>
      </c>
      <c r="P234" s="4">
        <v>41974</v>
      </c>
    </row>
    <row r="235" spans="1:16" x14ac:dyDescent="0.3">
      <c r="A235" s="1" t="s">
        <v>16</v>
      </c>
      <c r="B235" s="1" t="s">
        <v>26</v>
      </c>
      <c r="C235" s="1" t="s">
        <v>18</v>
      </c>
      <c r="D235" s="1" t="s">
        <v>40</v>
      </c>
      <c r="E235" s="6">
        <v>2487</v>
      </c>
      <c r="F235" s="8">
        <v>3</v>
      </c>
      <c r="G235" s="8">
        <v>7</v>
      </c>
      <c r="H235" s="8">
        <v>17409</v>
      </c>
      <c r="I235" s="1">
        <v>870.45</v>
      </c>
      <c r="J235" s="8">
        <v>16538.55</v>
      </c>
      <c r="K235" s="8">
        <f t="shared" si="12"/>
        <v>7461</v>
      </c>
      <c r="L235" s="3">
        <v>12435</v>
      </c>
      <c r="M235" s="12">
        <f t="shared" si="13"/>
        <v>9077.5499999999993</v>
      </c>
      <c r="N235" s="12">
        <f t="shared" si="14"/>
        <v>9077.5499999999993</v>
      </c>
      <c r="O235" s="12">
        <f t="shared" si="15"/>
        <v>0</v>
      </c>
      <c r="P235" s="4">
        <v>41974</v>
      </c>
    </row>
    <row r="236" spans="1:16" x14ac:dyDescent="0.3">
      <c r="A236" s="1" t="s">
        <v>16</v>
      </c>
      <c r="B236" s="1" t="s">
        <v>36</v>
      </c>
      <c r="C236" s="1" t="s">
        <v>21</v>
      </c>
      <c r="D236" s="1" t="s">
        <v>40</v>
      </c>
      <c r="E236" s="6">
        <v>2327</v>
      </c>
      <c r="F236" s="8">
        <v>10</v>
      </c>
      <c r="G236" s="8">
        <v>7</v>
      </c>
      <c r="H236" s="8">
        <v>16289</v>
      </c>
      <c r="I236" s="1">
        <v>814.45</v>
      </c>
      <c r="J236" s="8">
        <v>15474.55</v>
      </c>
      <c r="K236" s="8">
        <f t="shared" si="12"/>
        <v>23270</v>
      </c>
      <c r="L236" s="3">
        <v>11635</v>
      </c>
      <c r="M236" s="12">
        <f t="shared" si="13"/>
        <v>-7795.4500000000007</v>
      </c>
      <c r="N236" s="12">
        <f t="shared" si="14"/>
        <v>0</v>
      </c>
      <c r="O236" s="12">
        <f t="shared" si="15"/>
        <v>-7795.4500000000007</v>
      </c>
      <c r="P236" s="4">
        <v>41760</v>
      </c>
    </row>
    <row r="237" spans="1:16" x14ac:dyDescent="0.3">
      <c r="A237" s="1" t="s">
        <v>16</v>
      </c>
      <c r="B237" s="1" t="s">
        <v>26</v>
      </c>
      <c r="C237" s="1" t="s">
        <v>21</v>
      </c>
      <c r="D237" s="1" t="s">
        <v>40</v>
      </c>
      <c r="E237" s="6">
        <v>2136</v>
      </c>
      <c r="F237" s="8">
        <v>10</v>
      </c>
      <c r="G237" s="8">
        <v>7</v>
      </c>
      <c r="H237" s="8">
        <v>14952</v>
      </c>
      <c r="I237" s="1">
        <v>747.6</v>
      </c>
      <c r="J237" s="8">
        <v>14204.4</v>
      </c>
      <c r="K237" s="8">
        <f t="shared" si="12"/>
        <v>21360</v>
      </c>
      <c r="L237" s="3">
        <v>10680</v>
      </c>
      <c r="M237" s="12">
        <f t="shared" si="13"/>
        <v>-7155.6</v>
      </c>
      <c r="N237" s="12">
        <f t="shared" si="14"/>
        <v>0</v>
      </c>
      <c r="O237" s="12">
        <f t="shared" si="15"/>
        <v>-7155.6</v>
      </c>
      <c r="P237" s="4">
        <v>41609</v>
      </c>
    </row>
    <row r="238" spans="1:16" x14ac:dyDescent="0.3">
      <c r="A238" s="1" t="s">
        <v>16</v>
      </c>
      <c r="B238" s="1" t="s">
        <v>36</v>
      </c>
      <c r="C238" s="1" t="s">
        <v>27</v>
      </c>
      <c r="D238" s="1" t="s">
        <v>40</v>
      </c>
      <c r="E238" s="6">
        <v>570</v>
      </c>
      <c r="F238" s="8">
        <v>250</v>
      </c>
      <c r="G238" s="8">
        <v>7</v>
      </c>
      <c r="H238" s="8">
        <v>3990</v>
      </c>
      <c r="I238" s="1">
        <v>199.5</v>
      </c>
      <c r="J238" s="8">
        <v>3790.5</v>
      </c>
      <c r="K238" s="8">
        <f t="shared" si="12"/>
        <v>142500</v>
      </c>
      <c r="L238" s="3">
        <v>2850</v>
      </c>
      <c r="M238" s="12">
        <f t="shared" si="13"/>
        <v>-138709.5</v>
      </c>
      <c r="N238" s="12">
        <f t="shared" si="14"/>
        <v>0</v>
      </c>
      <c r="O238" s="12">
        <f t="shared" si="15"/>
        <v>-138709.5</v>
      </c>
      <c r="P238" s="4">
        <v>41974</v>
      </c>
    </row>
    <row r="239" spans="1:16" x14ac:dyDescent="0.3">
      <c r="A239" s="1" t="s">
        <v>16</v>
      </c>
      <c r="B239" s="1" t="s">
        <v>26</v>
      </c>
      <c r="C239" s="1" t="s">
        <v>27</v>
      </c>
      <c r="D239" s="1" t="s">
        <v>40</v>
      </c>
      <c r="E239" s="6">
        <v>2487</v>
      </c>
      <c r="F239" s="8">
        <v>250</v>
      </c>
      <c r="G239" s="8">
        <v>7</v>
      </c>
      <c r="H239" s="8">
        <v>17409</v>
      </c>
      <c r="I239" s="1">
        <v>870.45</v>
      </c>
      <c r="J239" s="8">
        <v>16538.55</v>
      </c>
      <c r="K239" s="8">
        <f t="shared" si="12"/>
        <v>621750</v>
      </c>
      <c r="L239" s="3">
        <v>12435</v>
      </c>
      <c r="M239" s="12">
        <f t="shared" si="13"/>
        <v>-605211.44999999995</v>
      </c>
      <c r="N239" s="12">
        <f t="shared" si="14"/>
        <v>0</v>
      </c>
      <c r="O239" s="12">
        <f t="shared" si="15"/>
        <v>-605211.44999999995</v>
      </c>
      <c r="P239" s="4">
        <v>41974</v>
      </c>
    </row>
    <row r="240" spans="1:16" x14ac:dyDescent="0.3">
      <c r="A240" s="1" t="s">
        <v>16</v>
      </c>
      <c r="B240" s="1" t="s">
        <v>36</v>
      </c>
      <c r="C240" s="1" t="s">
        <v>18</v>
      </c>
      <c r="D240" s="1" t="s">
        <v>40</v>
      </c>
      <c r="E240" s="6">
        <v>263</v>
      </c>
      <c r="F240" s="8">
        <v>3</v>
      </c>
      <c r="G240" s="8">
        <v>7</v>
      </c>
      <c r="H240" s="8">
        <v>1841</v>
      </c>
      <c r="I240" s="1">
        <v>110.46</v>
      </c>
      <c r="J240" s="8">
        <v>1730.54</v>
      </c>
      <c r="K240" s="8">
        <f t="shared" si="12"/>
        <v>789</v>
      </c>
      <c r="L240" s="3">
        <v>1315</v>
      </c>
      <c r="M240" s="12">
        <f t="shared" si="13"/>
        <v>941.54</v>
      </c>
      <c r="N240" s="12">
        <f t="shared" si="14"/>
        <v>941.54</v>
      </c>
      <c r="O240" s="12">
        <f t="shared" si="15"/>
        <v>0</v>
      </c>
      <c r="P240" s="4">
        <v>41579</v>
      </c>
    </row>
    <row r="241" spans="1:16" x14ac:dyDescent="0.3">
      <c r="A241" s="1" t="s">
        <v>16</v>
      </c>
      <c r="B241" s="1" t="s">
        <v>26</v>
      </c>
      <c r="C241" s="1" t="s">
        <v>37</v>
      </c>
      <c r="D241" s="1" t="s">
        <v>40</v>
      </c>
      <c r="E241" s="6">
        <v>1403</v>
      </c>
      <c r="F241" s="8">
        <v>5</v>
      </c>
      <c r="G241" s="8">
        <v>7</v>
      </c>
      <c r="H241" s="8">
        <v>9821</v>
      </c>
      <c r="I241" s="1">
        <v>589.26</v>
      </c>
      <c r="J241" s="8">
        <v>9231.74</v>
      </c>
      <c r="K241" s="8">
        <f t="shared" si="12"/>
        <v>7015</v>
      </c>
      <c r="L241" s="3">
        <v>7015</v>
      </c>
      <c r="M241" s="12">
        <f t="shared" si="13"/>
        <v>2216.7399999999998</v>
      </c>
      <c r="N241" s="12">
        <f t="shared" si="14"/>
        <v>2216.7399999999998</v>
      </c>
      <c r="O241" s="12">
        <f t="shared" si="15"/>
        <v>0</v>
      </c>
      <c r="P241" s="4">
        <v>41548</v>
      </c>
    </row>
    <row r="242" spans="1:16" x14ac:dyDescent="0.3">
      <c r="A242" s="1" t="s">
        <v>16</v>
      </c>
      <c r="B242" s="1" t="s">
        <v>31</v>
      </c>
      <c r="C242" s="1" t="s">
        <v>25</v>
      </c>
      <c r="D242" s="1" t="s">
        <v>40</v>
      </c>
      <c r="E242" s="6">
        <v>1498</v>
      </c>
      <c r="F242" s="8">
        <v>120</v>
      </c>
      <c r="G242" s="8">
        <v>7</v>
      </c>
      <c r="H242" s="8">
        <v>10486</v>
      </c>
      <c r="I242" s="1">
        <v>629.16</v>
      </c>
      <c r="J242" s="8">
        <v>9856.84</v>
      </c>
      <c r="K242" s="8">
        <f t="shared" si="12"/>
        <v>179760</v>
      </c>
      <c r="L242" s="3">
        <v>7490</v>
      </c>
      <c r="M242" s="12">
        <f t="shared" si="13"/>
        <v>-169903.16</v>
      </c>
      <c r="N242" s="12">
        <f t="shared" si="14"/>
        <v>0</v>
      </c>
      <c r="O242" s="12">
        <f t="shared" si="15"/>
        <v>-169903.16</v>
      </c>
      <c r="P242" s="4">
        <v>41791</v>
      </c>
    </row>
    <row r="243" spans="1:16" x14ac:dyDescent="0.3">
      <c r="A243" s="1" t="s">
        <v>16</v>
      </c>
      <c r="B243" s="1" t="s">
        <v>31</v>
      </c>
      <c r="C243" s="1" t="s">
        <v>27</v>
      </c>
      <c r="D243" s="1" t="s">
        <v>40</v>
      </c>
      <c r="E243" s="6">
        <v>1498</v>
      </c>
      <c r="F243" s="8">
        <v>250</v>
      </c>
      <c r="G243" s="8">
        <v>7</v>
      </c>
      <c r="H243" s="8">
        <v>10486</v>
      </c>
      <c r="I243" s="1">
        <v>629.16</v>
      </c>
      <c r="J243" s="8">
        <v>9856.84</v>
      </c>
      <c r="K243" s="8">
        <f t="shared" si="12"/>
        <v>374500</v>
      </c>
      <c r="L243" s="3">
        <v>7490</v>
      </c>
      <c r="M243" s="12">
        <f t="shared" si="13"/>
        <v>-364643.16</v>
      </c>
      <c r="N243" s="12">
        <f t="shared" si="14"/>
        <v>0</v>
      </c>
      <c r="O243" s="12">
        <f t="shared" si="15"/>
        <v>-364643.16</v>
      </c>
      <c r="P243" s="4">
        <v>41791</v>
      </c>
    </row>
    <row r="244" spans="1:16" x14ac:dyDescent="0.3">
      <c r="A244" s="1" t="s">
        <v>16</v>
      </c>
      <c r="B244" s="1" t="s">
        <v>26</v>
      </c>
      <c r="C244" s="1" t="s">
        <v>29</v>
      </c>
      <c r="D244" s="1" t="s">
        <v>40</v>
      </c>
      <c r="E244" s="6">
        <v>1403</v>
      </c>
      <c r="F244" s="8">
        <v>260</v>
      </c>
      <c r="G244" s="8">
        <v>7</v>
      </c>
      <c r="H244" s="8">
        <v>9821</v>
      </c>
      <c r="I244" s="1">
        <v>589.26</v>
      </c>
      <c r="J244" s="8">
        <v>9231.74</v>
      </c>
      <c r="K244" s="8">
        <f t="shared" si="12"/>
        <v>364780</v>
      </c>
      <c r="L244" s="3">
        <v>7015</v>
      </c>
      <c r="M244" s="12">
        <f t="shared" si="13"/>
        <v>-355548.26</v>
      </c>
      <c r="N244" s="12">
        <f t="shared" si="14"/>
        <v>0</v>
      </c>
      <c r="O244" s="12">
        <f t="shared" si="15"/>
        <v>-355548.26</v>
      </c>
      <c r="P244" s="4">
        <v>41548</v>
      </c>
    </row>
    <row r="245" spans="1:16" x14ac:dyDescent="0.3">
      <c r="A245" s="1" t="s">
        <v>16</v>
      </c>
      <c r="B245" s="1" t="s">
        <v>31</v>
      </c>
      <c r="C245" s="1" t="s">
        <v>25</v>
      </c>
      <c r="D245" s="1" t="s">
        <v>40</v>
      </c>
      <c r="E245" s="6">
        <v>1333</v>
      </c>
      <c r="F245" s="8">
        <v>120</v>
      </c>
      <c r="G245" s="8">
        <v>7</v>
      </c>
      <c r="H245" s="8">
        <v>9331</v>
      </c>
      <c r="I245" s="1">
        <v>559.86</v>
      </c>
      <c r="J245" s="8">
        <v>8771.14</v>
      </c>
      <c r="K245" s="8">
        <f t="shared" si="12"/>
        <v>159960</v>
      </c>
      <c r="L245" s="3">
        <v>6665</v>
      </c>
      <c r="M245" s="12">
        <f t="shared" si="13"/>
        <v>-151188.85999999999</v>
      </c>
      <c r="N245" s="12">
        <f t="shared" si="14"/>
        <v>0</v>
      </c>
      <c r="O245" s="12">
        <f t="shared" si="15"/>
        <v>-151188.85999999999</v>
      </c>
      <c r="P245" s="4">
        <v>41944</v>
      </c>
    </row>
    <row r="246" spans="1:16" x14ac:dyDescent="0.3">
      <c r="A246" s="1" t="s">
        <v>16</v>
      </c>
      <c r="B246" s="1" t="s">
        <v>26</v>
      </c>
      <c r="C246" s="1" t="s">
        <v>21</v>
      </c>
      <c r="D246" s="1" t="s">
        <v>40</v>
      </c>
      <c r="E246" s="6">
        <v>1031</v>
      </c>
      <c r="F246" s="8">
        <v>10</v>
      </c>
      <c r="G246" s="8">
        <v>7</v>
      </c>
      <c r="H246" s="8">
        <v>7217</v>
      </c>
      <c r="I246" s="1">
        <v>505.19</v>
      </c>
      <c r="J246" s="8">
        <v>6711.81</v>
      </c>
      <c r="K246" s="8">
        <f t="shared" si="12"/>
        <v>10310</v>
      </c>
      <c r="L246" s="3">
        <v>5155</v>
      </c>
      <c r="M246" s="12">
        <f t="shared" si="13"/>
        <v>-3598.1899999999996</v>
      </c>
      <c r="N246" s="12">
        <f t="shared" si="14"/>
        <v>0</v>
      </c>
      <c r="O246" s="12">
        <f t="shared" si="15"/>
        <v>-3598.1899999999996</v>
      </c>
      <c r="P246" s="4">
        <v>41518</v>
      </c>
    </row>
    <row r="247" spans="1:16" x14ac:dyDescent="0.3">
      <c r="A247" s="1" t="s">
        <v>16</v>
      </c>
      <c r="B247" s="1" t="s">
        <v>23</v>
      </c>
      <c r="C247" s="1" t="s">
        <v>25</v>
      </c>
      <c r="D247" s="1" t="s">
        <v>40</v>
      </c>
      <c r="E247" s="6">
        <v>1135</v>
      </c>
      <c r="F247" s="8">
        <v>120</v>
      </c>
      <c r="G247" s="8">
        <v>7</v>
      </c>
      <c r="H247" s="8">
        <v>7945</v>
      </c>
      <c r="I247" s="1">
        <v>556.15</v>
      </c>
      <c r="J247" s="8">
        <v>7388.85</v>
      </c>
      <c r="K247" s="8">
        <f t="shared" si="12"/>
        <v>136200</v>
      </c>
      <c r="L247" s="3">
        <v>5675</v>
      </c>
      <c r="M247" s="12">
        <f t="shared" si="13"/>
        <v>-128811.15</v>
      </c>
      <c r="N247" s="12">
        <f t="shared" si="14"/>
        <v>0</v>
      </c>
      <c r="O247" s="12">
        <f t="shared" si="15"/>
        <v>-128811.15</v>
      </c>
      <c r="P247" s="4">
        <v>41791</v>
      </c>
    </row>
    <row r="248" spans="1:16" x14ac:dyDescent="0.3">
      <c r="A248" s="1" t="s">
        <v>16</v>
      </c>
      <c r="B248" s="1" t="s">
        <v>36</v>
      </c>
      <c r="C248" s="1" t="s">
        <v>25</v>
      </c>
      <c r="D248" s="1" t="s">
        <v>40</v>
      </c>
      <c r="E248" s="6">
        <v>547</v>
      </c>
      <c r="F248" s="8">
        <v>120</v>
      </c>
      <c r="G248" s="8">
        <v>7</v>
      </c>
      <c r="H248" s="8">
        <v>3829</v>
      </c>
      <c r="I248" s="1">
        <v>268.02999999999997</v>
      </c>
      <c r="J248" s="8">
        <v>3560.9700000000003</v>
      </c>
      <c r="K248" s="8">
        <f t="shared" si="12"/>
        <v>65640</v>
      </c>
      <c r="L248" s="3">
        <v>2735</v>
      </c>
      <c r="M248" s="12">
        <f t="shared" si="13"/>
        <v>-62079.03</v>
      </c>
      <c r="N248" s="12">
        <f t="shared" si="14"/>
        <v>0</v>
      </c>
      <c r="O248" s="12">
        <f t="shared" si="15"/>
        <v>-62079.03</v>
      </c>
      <c r="P248" s="4">
        <v>41944</v>
      </c>
    </row>
    <row r="249" spans="1:16" x14ac:dyDescent="0.3">
      <c r="A249" s="1" t="s">
        <v>16</v>
      </c>
      <c r="B249" s="1" t="s">
        <v>23</v>
      </c>
      <c r="C249" s="1" t="s">
        <v>25</v>
      </c>
      <c r="D249" s="1" t="s">
        <v>40</v>
      </c>
      <c r="E249" s="6">
        <v>1582</v>
      </c>
      <c r="F249" s="8">
        <v>120</v>
      </c>
      <c r="G249" s="8">
        <v>7</v>
      </c>
      <c r="H249" s="8">
        <v>11074</v>
      </c>
      <c r="I249" s="1">
        <v>775.18</v>
      </c>
      <c r="J249" s="8">
        <v>10298.82</v>
      </c>
      <c r="K249" s="8">
        <f t="shared" si="12"/>
        <v>189840</v>
      </c>
      <c r="L249" s="3">
        <v>7910</v>
      </c>
      <c r="M249" s="12">
        <f t="shared" si="13"/>
        <v>-179541.18</v>
      </c>
      <c r="N249" s="12">
        <f t="shared" si="14"/>
        <v>0</v>
      </c>
      <c r="O249" s="12">
        <f t="shared" si="15"/>
        <v>-179541.18</v>
      </c>
      <c r="P249" s="4">
        <v>41974</v>
      </c>
    </row>
    <row r="250" spans="1:16" x14ac:dyDescent="0.3">
      <c r="A250" s="1" t="s">
        <v>16</v>
      </c>
      <c r="B250" s="1" t="s">
        <v>23</v>
      </c>
      <c r="C250" s="1" t="s">
        <v>27</v>
      </c>
      <c r="D250" s="1" t="s">
        <v>40</v>
      </c>
      <c r="E250" s="6">
        <v>1582</v>
      </c>
      <c r="F250" s="8">
        <v>250</v>
      </c>
      <c r="G250" s="8">
        <v>7</v>
      </c>
      <c r="H250" s="8">
        <v>11074</v>
      </c>
      <c r="I250" s="1">
        <v>775.18</v>
      </c>
      <c r="J250" s="8">
        <v>10298.82</v>
      </c>
      <c r="K250" s="8">
        <f t="shared" si="12"/>
        <v>395500</v>
      </c>
      <c r="L250" s="3">
        <v>7910</v>
      </c>
      <c r="M250" s="12">
        <f t="shared" si="13"/>
        <v>-385201.18</v>
      </c>
      <c r="N250" s="12">
        <f t="shared" si="14"/>
        <v>0</v>
      </c>
      <c r="O250" s="12">
        <f t="shared" si="15"/>
        <v>-385201.18</v>
      </c>
      <c r="P250" s="4">
        <v>41974</v>
      </c>
    </row>
    <row r="251" spans="1:16" x14ac:dyDescent="0.3">
      <c r="A251" s="1" t="s">
        <v>16</v>
      </c>
      <c r="B251" s="1" t="s">
        <v>23</v>
      </c>
      <c r="C251" s="1" t="s">
        <v>29</v>
      </c>
      <c r="D251" s="1" t="s">
        <v>40</v>
      </c>
      <c r="E251" s="6">
        <v>1135</v>
      </c>
      <c r="F251" s="8">
        <v>260</v>
      </c>
      <c r="G251" s="8">
        <v>7</v>
      </c>
      <c r="H251" s="8">
        <v>7945</v>
      </c>
      <c r="I251" s="1">
        <v>556.15</v>
      </c>
      <c r="J251" s="8">
        <v>7388.85</v>
      </c>
      <c r="K251" s="8">
        <f t="shared" si="12"/>
        <v>295100</v>
      </c>
      <c r="L251" s="3">
        <v>5675</v>
      </c>
      <c r="M251" s="12">
        <f t="shared" si="13"/>
        <v>-287711.15000000002</v>
      </c>
      <c r="N251" s="12">
        <f t="shared" si="14"/>
        <v>0</v>
      </c>
      <c r="O251" s="12">
        <f t="shared" si="15"/>
        <v>-287711.15000000002</v>
      </c>
      <c r="P251" s="4">
        <v>41791</v>
      </c>
    </row>
    <row r="252" spans="1:16" x14ac:dyDescent="0.3">
      <c r="A252" s="1" t="s">
        <v>16</v>
      </c>
      <c r="B252" s="1" t="s">
        <v>17</v>
      </c>
      <c r="C252" s="1" t="s">
        <v>21</v>
      </c>
      <c r="D252" s="1" t="s">
        <v>40</v>
      </c>
      <c r="E252" s="6">
        <v>2125</v>
      </c>
      <c r="F252" s="8">
        <v>10</v>
      </c>
      <c r="G252" s="8">
        <v>7</v>
      </c>
      <c r="H252" s="8">
        <v>14875</v>
      </c>
      <c r="I252" s="1">
        <v>1041.25</v>
      </c>
      <c r="J252" s="8">
        <v>13833.75</v>
      </c>
      <c r="K252" s="8">
        <f t="shared" si="12"/>
        <v>21250</v>
      </c>
      <c r="L252" s="3">
        <v>10625</v>
      </c>
      <c r="M252" s="12">
        <f t="shared" si="13"/>
        <v>-7416.25</v>
      </c>
      <c r="N252" s="12">
        <f t="shared" si="14"/>
        <v>0</v>
      </c>
      <c r="O252" s="12">
        <f t="shared" si="15"/>
        <v>-7416.25</v>
      </c>
      <c r="P252" s="4">
        <v>41609</v>
      </c>
    </row>
    <row r="253" spans="1:16" x14ac:dyDescent="0.3">
      <c r="A253" s="1" t="s">
        <v>16</v>
      </c>
      <c r="B253" s="1" t="s">
        <v>23</v>
      </c>
      <c r="C253" s="1" t="s">
        <v>37</v>
      </c>
      <c r="D253" s="1" t="s">
        <v>40</v>
      </c>
      <c r="E253" s="6">
        <v>488</v>
      </c>
      <c r="F253" s="8">
        <v>5</v>
      </c>
      <c r="G253" s="8">
        <v>7</v>
      </c>
      <c r="H253" s="8">
        <v>3416</v>
      </c>
      <c r="I253" s="1">
        <v>273.27999999999997</v>
      </c>
      <c r="J253" s="8">
        <v>3142.7200000000003</v>
      </c>
      <c r="K253" s="8">
        <f t="shared" si="12"/>
        <v>2440</v>
      </c>
      <c r="L253" s="3">
        <v>2440</v>
      </c>
      <c r="M253" s="12">
        <f t="shared" si="13"/>
        <v>702.72000000000025</v>
      </c>
      <c r="N253" s="12">
        <f t="shared" si="14"/>
        <v>702.72000000000025</v>
      </c>
      <c r="O253" s="12">
        <f t="shared" si="15"/>
        <v>0</v>
      </c>
      <c r="P253" s="4">
        <v>41671</v>
      </c>
    </row>
    <row r="254" spans="1:16" x14ac:dyDescent="0.3">
      <c r="A254" s="1" t="s">
        <v>16</v>
      </c>
      <c r="B254" s="1" t="s">
        <v>23</v>
      </c>
      <c r="C254" s="1" t="s">
        <v>21</v>
      </c>
      <c r="D254" s="1" t="s">
        <v>40</v>
      </c>
      <c r="E254" s="6">
        <v>257</v>
      </c>
      <c r="F254" s="8">
        <v>10</v>
      </c>
      <c r="G254" s="8">
        <v>7</v>
      </c>
      <c r="H254" s="8">
        <v>1799</v>
      </c>
      <c r="I254" s="1">
        <v>143.91999999999999</v>
      </c>
      <c r="J254" s="8">
        <v>1655.08</v>
      </c>
      <c r="K254" s="8">
        <f t="shared" si="12"/>
        <v>2570</v>
      </c>
      <c r="L254" s="3">
        <v>1285</v>
      </c>
      <c r="M254" s="12">
        <f t="shared" si="13"/>
        <v>-914.92000000000007</v>
      </c>
      <c r="N254" s="12">
        <f t="shared" si="14"/>
        <v>0</v>
      </c>
      <c r="O254" s="12">
        <f t="shared" si="15"/>
        <v>-914.92000000000007</v>
      </c>
      <c r="P254" s="4">
        <v>41760</v>
      </c>
    </row>
    <row r="255" spans="1:16" x14ac:dyDescent="0.3">
      <c r="A255" s="1" t="s">
        <v>16</v>
      </c>
      <c r="B255" s="1" t="s">
        <v>17</v>
      </c>
      <c r="C255" s="1" t="s">
        <v>21</v>
      </c>
      <c r="D255" s="1" t="s">
        <v>40</v>
      </c>
      <c r="E255" s="6">
        <v>1259</v>
      </c>
      <c r="F255" s="8">
        <v>10</v>
      </c>
      <c r="G255" s="8">
        <v>7</v>
      </c>
      <c r="H255" s="8">
        <v>8813</v>
      </c>
      <c r="I255" s="1">
        <v>705.04</v>
      </c>
      <c r="J255" s="8">
        <v>8107.96</v>
      </c>
      <c r="K255" s="8">
        <f t="shared" si="12"/>
        <v>12590</v>
      </c>
      <c r="L255" s="3">
        <v>6295</v>
      </c>
      <c r="M255" s="12">
        <f t="shared" si="13"/>
        <v>-4482.04</v>
      </c>
      <c r="N255" s="12">
        <f t="shared" si="14"/>
        <v>0</v>
      </c>
      <c r="O255" s="12">
        <f t="shared" si="15"/>
        <v>-4482.04</v>
      </c>
      <c r="P255" s="4">
        <v>41730</v>
      </c>
    </row>
    <row r="256" spans="1:16" x14ac:dyDescent="0.3">
      <c r="A256" s="1" t="s">
        <v>16</v>
      </c>
      <c r="B256" s="1" t="s">
        <v>17</v>
      </c>
      <c r="C256" s="1" t="s">
        <v>21</v>
      </c>
      <c r="D256" s="1" t="s">
        <v>40</v>
      </c>
      <c r="E256" s="6">
        <v>1095</v>
      </c>
      <c r="F256" s="8">
        <v>10</v>
      </c>
      <c r="G256" s="8">
        <v>7</v>
      </c>
      <c r="H256" s="8">
        <v>7665</v>
      </c>
      <c r="I256" s="1">
        <v>613.20000000000005</v>
      </c>
      <c r="J256" s="8">
        <v>7051.8</v>
      </c>
      <c r="K256" s="8">
        <f t="shared" si="12"/>
        <v>10950</v>
      </c>
      <c r="L256" s="3">
        <v>5475</v>
      </c>
      <c r="M256" s="12">
        <f t="shared" si="13"/>
        <v>-3898.2</v>
      </c>
      <c r="N256" s="12">
        <f t="shared" si="14"/>
        <v>0</v>
      </c>
      <c r="O256" s="12">
        <f t="shared" si="15"/>
        <v>-3898.2</v>
      </c>
      <c r="P256" s="4">
        <v>41760</v>
      </c>
    </row>
    <row r="257" spans="1:16" x14ac:dyDescent="0.3">
      <c r="A257" s="1" t="s">
        <v>16</v>
      </c>
      <c r="B257" s="1" t="s">
        <v>36</v>
      </c>
      <c r="C257" s="1" t="s">
        <v>21</v>
      </c>
      <c r="D257" s="1" t="s">
        <v>40</v>
      </c>
      <c r="E257" s="6">
        <v>678</v>
      </c>
      <c r="F257" s="8">
        <v>10</v>
      </c>
      <c r="G257" s="8">
        <v>7</v>
      </c>
      <c r="H257" s="8">
        <v>4746</v>
      </c>
      <c r="I257" s="1">
        <v>379.68</v>
      </c>
      <c r="J257" s="8">
        <v>4366.32</v>
      </c>
      <c r="K257" s="8">
        <f t="shared" si="12"/>
        <v>6780</v>
      </c>
      <c r="L257" s="3">
        <v>3390</v>
      </c>
      <c r="M257" s="12">
        <f t="shared" si="13"/>
        <v>-2413.6800000000003</v>
      </c>
      <c r="N257" s="12">
        <f t="shared" si="14"/>
        <v>0</v>
      </c>
      <c r="O257" s="12">
        <f t="shared" si="15"/>
        <v>-2413.6800000000003</v>
      </c>
      <c r="P257" s="4">
        <v>41852</v>
      </c>
    </row>
    <row r="258" spans="1:16" x14ac:dyDescent="0.3">
      <c r="A258" s="1" t="s">
        <v>16</v>
      </c>
      <c r="B258" s="1" t="s">
        <v>17</v>
      </c>
      <c r="C258" s="1" t="s">
        <v>21</v>
      </c>
      <c r="D258" s="1" t="s">
        <v>40</v>
      </c>
      <c r="E258" s="6">
        <v>1598</v>
      </c>
      <c r="F258" s="8">
        <v>10</v>
      </c>
      <c r="G258" s="8">
        <v>7</v>
      </c>
      <c r="H258" s="8">
        <v>11186</v>
      </c>
      <c r="I258" s="1">
        <v>894.88</v>
      </c>
      <c r="J258" s="8">
        <v>10291.120000000001</v>
      </c>
      <c r="K258" s="8">
        <f t="shared" ref="K258:K321" si="16">E258*F258</f>
        <v>15980</v>
      </c>
      <c r="L258" s="3">
        <v>7990</v>
      </c>
      <c r="M258" s="12">
        <f t="shared" ref="M258:M321" si="17">J258-K258</f>
        <v>-5688.8799999999992</v>
      </c>
      <c r="N258" s="12">
        <f t="shared" ref="N258:N321" si="18">IF(M258&gt;0,M258,0)</f>
        <v>0</v>
      </c>
      <c r="O258" s="12">
        <f t="shared" ref="O258:O321" si="19">IF(M258&lt;0,M258,0)</f>
        <v>-5688.8799999999992</v>
      </c>
      <c r="P258" s="4">
        <v>41852</v>
      </c>
    </row>
    <row r="259" spans="1:16" x14ac:dyDescent="0.3">
      <c r="A259" s="1" t="s">
        <v>16</v>
      </c>
      <c r="B259" s="1" t="s">
        <v>17</v>
      </c>
      <c r="C259" s="1" t="s">
        <v>21</v>
      </c>
      <c r="D259" s="1" t="s">
        <v>40</v>
      </c>
      <c r="E259" s="6">
        <v>2409</v>
      </c>
      <c r="F259" s="8">
        <v>10</v>
      </c>
      <c r="G259" s="8">
        <v>7</v>
      </c>
      <c r="H259" s="8">
        <v>16863</v>
      </c>
      <c r="I259" s="1">
        <v>1349.04</v>
      </c>
      <c r="J259" s="8">
        <v>15513.96</v>
      </c>
      <c r="K259" s="8">
        <f t="shared" si="16"/>
        <v>24090</v>
      </c>
      <c r="L259" s="3">
        <v>12045</v>
      </c>
      <c r="M259" s="12">
        <f t="shared" si="17"/>
        <v>-8576.0400000000009</v>
      </c>
      <c r="N259" s="12">
        <f t="shared" si="18"/>
        <v>0</v>
      </c>
      <c r="O259" s="12">
        <f t="shared" si="19"/>
        <v>-8576.0400000000009</v>
      </c>
      <c r="P259" s="4">
        <v>41518</v>
      </c>
    </row>
    <row r="260" spans="1:16" x14ac:dyDescent="0.3">
      <c r="A260" s="1" t="s">
        <v>16</v>
      </c>
      <c r="B260" s="1" t="s">
        <v>31</v>
      </c>
      <c r="C260" s="1" t="s">
        <v>21</v>
      </c>
      <c r="D260" s="1" t="s">
        <v>40</v>
      </c>
      <c r="E260" s="6">
        <v>1946</v>
      </c>
      <c r="F260" s="8">
        <v>10</v>
      </c>
      <c r="G260" s="8">
        <v>7</v>
      </c>
      <c r="H260" s="8">
        <v>13622</v>
      </c>
      <c r="I260" s="1">
        <v>1089.76</v>
      </c>
      <c r="J260" s="8">
        <v>12532.24</v>
      </c>
      <c r="K260" s="8">
        <f t="shared" si="16"/>
        <v>19460</v>
      </c>
      <c r="L260" s="3">
        <v>9730</v>
      </c>
      <c r="M260" s="12">
        <f t="shared" si="17"/>
        <v>-6927.76</v>
      </c>
      <c r="N260" s="12">
        <f t="shared" si="18"/>
        <v>0</v>
      </c>
      <c r="O260" s="12">
        <f t="shared" si="19"/>
        <v>-6927.76</v>
      </c>
      <c r="P260" s="4">
        <v>41609</v>
      </c>
    </row>
    <row r="261" spans="1:16" x14ac:dyDescent="0.3">
      <c r="A261" s="1" t="s">
        <v>16</v>
      </c>
      <c r="B261" s="1" t="s">
        <v>36</v>
      </c>
      <c r="C261" s="1" t="s">
        <v>25</v>
      </c>
      <c r="D261" s="1" t="s">
        <v>40</v>
      </c>
      <c r="E261" s="6">
        <v>2907</v>
      </c>
      <c r="F261" s="8">
        <v>120</v>
      </c>
      <c r="G261" s="8">
        <v>7</v>
      </c>
      <c r="H261" s="8">
        <v>20349</v>
      </c>
      <c r="I261" s="1">
        <v>1627.92</v>
      </c>
      <c r="J261" s="8">
        <v>18721.080000000002</v>
      </c>
      <c r="K261" s="8">
        <f t="shared" si="16"/>
        <v>348840</v>
      </c>
      <c r="L261" s="3">
        <v>14535</v>
      </c>
      <c r="M261" s="12">
        <f t="shared" si="17"/>
        <v>-330118.92</v>
      </c>
      <c r="N261" s="12">
        <f t="shared" si="18"/>
        <v>0</v>
      </c>
      <c r="O261" s="12">
        <f t="shared" si="19"/>
        <v>-330118.92</v>
      </c>
      <c r="P261" s="4">
        <v>41791</v>
      </c>
    </row>
    <row r="262" spans="1:16" x14ac:dyDescent="0.3">
      <c r="A262" s="1" t="s">
        <v>16</v>
      </c>
      <c r="B262" s="1" t="s">
        <v>17</v>
      </c>
      <c r="C262" s="1" t="s">
        <v>25</v>
      </c>
      <c r="D262" s="1" t="s">
        <v>40</v>
      </c>
      <c r="E262" s="6">
        <v>2338</v>
      </c>
      <c r="F262" s="8">
        <v>120</v>
      </c>
      <c r="G262" s="8">
        <v>7</v>
      </c>
      <c r="H262" s="8">
        <v>16366</v>
      </c>
      <c r="I262" s="1">
        <v>1309.28</v>
      </c>
      <c r="J262" s="8">
        <v>15056.72</v>
      </c>
      <c r="K262" s="8">
        <f t="shared" si="16"/>
        <v>280560</v>
      </c>
      <c r="L262" s="3">
        <v>11690</v>
      </c>
      <c r="M262" s="12">
        <f t="shared" si="17"/>
        <v>-265503.28000000003</v>
      </c>
      <c r="N262" s="12">
        <f t="shared" si="18"/>
        <v>0</v>
      </c>
      <c r="O262" s="12">
        <f t="shared" si="19"/>
        <v>-265503.28000000003</v>
      </c>
      <c r="P262" s="4">
        <v>41791</v>
      </c>
    </row>
    <row r="263" spans="1:16" x14ac:dyDescent="0.3">
      <c r="A263" s="1" t="s">
        <v>16</v>
      </c>
      <c r="B263" s="1" t="s">
        <v>17</v>
      </c>
      <c r="C263" s="1" t="s">
        <v>27</v>
      </c>
      <c r="D263" s="1" t="s">
        <v>40</v>
      </c>
      <c r="E263" s="6">
        <v>2338</v>
      </c>
      <c r="F263" s="8">
        <v>250</v>
      </c>
      <c r="G263" s="8">
        <v>7</v>
      </c>
      <c r="H263" s="8">
        <v>16366</v>
      </c>
      <c r="I263" s="1">
        <v>1309.28</v>
      </c>
      <c r="J263" s="8">
        <v>15056.72</v>
      </c>
      <c r="K263" s="8">
        <f t="shared" si="16"/>
        <v>584500</v>
      </c>
      <c r="L263" s="3">
        <v>11690</v>
      </c>
      <c r="M263" s="12">
        <f t="shared" si="17"/>
        <v>-569443.28</v>
      </c>
      <c r="N263" s="12">
        <f t="shared" si="18"/>
        <v>0</v>
      </c>
      <c r="O263" s="12">
        <f t="shared" si="19"/>
        <v>-569443.28</v>
      </c>
      <c r="P263" s="4">
        <v>41791</v>
      </c>
    </row>
    <row r="264" spans="1:16" x14ac:dyDescent="0.3">
      <c r="A264" s="1" t="s">
        <v>16</v>
      </c>
      <c r="B264" s="1" t="s">
        <v>36</v>
      </c>
      <c r="C264" s="1" t="s">
        <v>29</v>
      </c>
      <c r="D264" s="1" t="s">
        <v>40</v>
      </c>
      <c r="E264" s="6">
        <v>2907</v>
      </c>
      <c r="F264" s="8">
        <v>260</v>
      </c>
      <c r="G264" s="8">
        <v>7</v>
      </c>
      <c r="H264" s="8">
        <v>20349</v>
      </c>
      <c r="I264" s="1">
        <v>1627.92</v>
      </c>
      <c r="J264" s="8">
        <v>18721.080000000002</v>
      </c>
      <c r="K264" s="8">
        <f t="shared" si="16"/>
        <v>755820</v>
      </c>
      <c r="L264" s="3">
        <v>14535</v>
      </c>
      <c r="M264" s="12">
        <f t="shared" si="17"/>
        <v>-737098.92</v>
      </c>
      <c r="N264" s="12">
        <f t="shared" si="18"/>
        <v>0</v>
      </c>
      <c r="O264" s="12">
        <f t="shared" si="19"/>
        <v>-737098.92</v>
      </c>
      <c r="P264" s="4">
        <v>41791</v>
      </c>
    </row>
    <row r="265" spans="1:16" x14ac:dyDescent="0.3">
      <c r="A265" s="1" t="s">
        <v>16</v>
      </c>
      <c r="B265" s="1" t="s">
        <v>23</v>
      </c>
      <c r="C265" s="1" t="s">
        <v>37</v>
      </c>
      <c r="D265" s="1" t="s">
        <v>40</v>
      </c>
      <c r="E265" s="6">
        <v>1611</v>
      </c>
      <c r="F265" s="8">
        <v>5</v>
      </c>
      <c r="G265" s="8">
        <v>7</v>
      </c>
      <c r="H265" s="8">
        <v>11277</v>
      </c>
      <c r="I265" s="1">
        <v>1014.93</v>
      </c>
      <c r="J265" s="8">
        <v>10262.07</v>
      </c>
      <c r="K265" s="8">
        <f t="shared" si="16"/>
        <v>8055</v>
      </c>
      <c r="L265" s="3">
        <v>8055</v>
      </c>
      <c r="M265" s="12">
        <f t="shared" si="17"/>
        <v>2207.0699999999997</v>
      </c>
      <c r="N265" s="12">
        <f t="shared" si="18"/>
        <v>2207.0699999999997</v>
      </c>
      <c r="O265" s="12">
        <f t="shared" si="19"/>
        <v>0</v>
      </c>
      <c r="P265" s="4">
        <v>41609</v>
      </c>
    </row>
    <row r="266" spans="1:16" x14ac:dyDescent="0.3">
      <c r="A266" s="1" t="s">
        <v>16</v>
      </c>
      <c r="B266" s="1" t="s">
        <v>23</v>
      </c>
      <c r="C266" s="1" t="s">
        <v>18</v>
      </c>
      <c r="D266" s="1" t="s">
        <v>40</v>
      </c>
      <c r="E266" s="6">
        <v>819</v>
      </c>
      <c r="F266" s="8">
        <v>3</v>
      </c>
      <c r="G266" s="8">
        <v>7</v>
      </c>
      <c r="H266" s="8">
        <v>5733</v>
      </c>
      <c r="I266" s="1">
        <v>515.97</v>
      </c>
      <c r="J266" s="8">
        <v>5217.03</v>
      </c>
      <c r="K266" s="8">
        <f t="shared" si="16"/>
        <v>2457</v>
      </c>
      <c r="L266" s="3">
        <v>4095</v>
      </c>
      <c r="M266" s="12">
        <f t="shared" si="17"/>
        <v>2760.0299999999997</v>
      </c>
      <c r="N266" s="12">
        <f t="shared" si="18"/>
        <v>2760.0299999999997</v>
      </c>
      <c r="O266" s="12">
        <f t="shared" si="19"/>
        <v>0</v>
      </c>
      <c r="P266" s="4">
        <v>41821</v>
      </c>
    </row>
    <row r="267" spans="1:16" x14ac:dyDescent="0.3">
      <c r="A267" s="1" t="s">
        <v>16</v>
      </c>
      <c r="B267" s="1" t="s">
        <v>31</v>
      </c>
      <c r="C267" s="1" t="s">
        <v>18</v>
      </c>
      <c r="D267" s="1" t="s">
        <v>40</v>
      </c>
      <c r="E267" s="6">
        <v>521</v>
      </c>
      <c r="F267" s="8">
        <v>3</v>
      </c>
      <c r="G267" s="8">
        <v>7</v>
      </c>
      <c r="H267" s="8">
        <v>3647</v>
      </c>
      <c r="I267" s="1">
        <v>328.23</v>
      </c>
      <c r="J267" s="8">
        <v>3318.77</v>
      </c>
      <c r="K267" s="8">
        <f t="shared" si="16"/>
        <v>1563</v>
      </c>
      <c r="L267" s="3">
        <v>2605</v>
      </c>
      <c r="M267" s="12">
        <f t="shared" si="17"/>
        <v>1755.77</v>
      </c>
      <c r="N267" s="12">
        <f t="shared" si="18"/>
        <v>1755.77</v>
      </c>
      <c r="O267" s="12">
        <f t="shared" si="19"/>
        <v>0</v>
      </c>
      <c r="P267" s="4">
        <v>41974</v>
      </c>
    </row>
    <row r="268" spans="1:16" x14ac:dyDescent="0.3">
      <c r="A268" s="1" t="s">
        <v>16</v>
      </c>
      <c r="B268" s="1" t="s">
        <v>17</v>
      </c>
      <c r="C268" s="1" t="s">
        <v>21</v>
      </c>
      <c r="D268" s="1" t="s">
        <v>40</v>
      </c>
      <c r="E268" s="6">
        <v>360</v>
      </c>
      <c r="F268" s="8">
        <v>10</v>
      </c>
      <c r="G268" s="8">
        <v>7</v>
      </c>
      <c r="H268" s="8">
        <v>2520</v>
      </c>
      <c r="I268" s="1">
        <v>226.8</v>
      </c>
      <c r="J268" s="8">
        <v>2293.1999999999998</v>
      </c>
      <c r="K268" s="8">
        <f t="shared" si="16"/>
        <v>3600</v>
      </c>
      <c r="L268" s="3">
        <v>1800</v>
      </c>
      <c r="M268" s="12">
        <f t="shared" si="17"/>
        <v>-1306.8000000000002</v>
      </c>
      <c r="N268" s="12">
        <f t="shared" si="18"/>
        <v>0</v>
      </c>
      <c r="O268" s="12">
        <f t="shared" si="19"/>
        <v>-1306.8000000000002</v>
      </c>
      <c r="P268" s="4">
        <v>41913</v>
      </c>
    </row>
    <row r="269" spans="1:16" x14ac:dyDescent="0.3">
      <c r="A269" s="1" t="s">
        <v>16</v>
      </c>
      <c r="B269" s="1" t="s">
        <v>17</v>
      </c>
      <c r="C269" s="1" t="s">
        <v>27</v>
      </c>
      <c r="D269" s="1" t="s">
        <v>40</v>
      </c>
      <c r="E269" s="6">
        <v>360</v>
      </c>
      <c r="F269" s="8">
        <v>250</v>
      </c>
      <c r="G269" s="8">
        <v>7</v>
      </c>
      <c r="H269" s="8">
        <v>2520</v>
      </c>
      <c r="I269" s="1">
        <v>226.8</v>
      </c>
      <c r="J269" s="8">
        <v>2293.1999999999998</v>
      </c>
      <c r="K269" s="8">
        <f t="shared" si="16"/>
        <v>90000</v>
      </c>
      <c r="L269" s="3">
        <v>1800</v>
      </c>
      <c r="M269" s="12">
        <f t="shared" si="17"/>
        <v>-87706.8</v>
      </c>
      <c r="N269" s="12">
        <f t="shared" si="18"/>
        <v>0</v>
      </c>
      <c r="O269" s="12">
        <f t="shared" si="19"/>
        <v>-87706.8</v>
      </c>
      <c r="P269" s="4">
        <v>41913</v>
      </c>
    </row>
    <row r="270" spans="1:16" x14ac:dyDescent="0.3">
      <c r="A270" s="1" t="s">
        <v>16</v>
      </c>
      <c r="B270" s="1" t="s">
        <v>31</v>
      </c>
      <c r="C270" s="1" t="s">
        <v>27</v>
      </c>
      <c r="D270" s="1" t="s">
        <v>40</v>
      </c>
      <c r="E270" s="6">
        <v>521</v>
      </c>
      <c r="F270" s="8">
        <v>250</v>
      </c>
      <c r="G270" s="8">
        <v>7</v>
      </c>
      <c r="H270" s="8">
        <v>3647</v>
      </c>
      <c r="I270" s="1">
        <v>328.23</v>
      </c>
      <c r="J270" s="8">
        <v>3318.77</v>
      </c>
      <c r="K270" s="8">
        <f t="shared" si="16"/>
        <v>130250</v>
      </c>
      <c r="L270" s="3">
        <v>2605</v>
      </c>
      <c r="M270" s="12">
        <f t="shared" si="17"/>
        <v>-126931.23</v>
      </c>
      <c r="N270" s="12">
        <f t="shared" si="18"/>
        <v>0</v>
      </c>
      <c r="O270" s="12">
        <f t="shared" si="19"/>
        <v>-126931.23</v>
      </c>
      <c r="P270" s="4">
        <v>41974</v>
      </c>
    </row>
    <row r="271" spans="1:16" x14ac:dyDescent="0.3">
      <c r="A271" s="1" t="s">
        <v>16</v>
      </c>
      <c r="B271" s="1" t="s">
        <v>36</v>
      </c>
      <c r="C271" s="1" t="s">
        <v>37</v>
      </c>
      <c r="D271" s="1" t="s">
        <v>43</v>
      </c>
      <c r="E271" s="6">
        <v>2328</v>
      </c>
      <c r="F271" s="8">
        <v>5</v>
      </c>
      <c r="G271" s="8">
        <v>7</v>
      </c>
      <c r="H271" s="8">
        <v>16296</v>
      </c>
      <c r="I271" s="1">
        <v>1629.6</v>
      </c>
      <c r="J271" s="8">
        <v>14666.4</v>
      </c>
      <c r="K271" s="8">
        <f t="shared" si="16"/>
        <v>11640</v>
      </c>
      <c r="L271" s="3">
        <v>11640</v>
      </c>
      <c r="M271" s="12">
        <f t="shared" si="17"/>
        <v>3026.3999999999996</v>
      </c>
      <c r="N271" s="12">
        <f t="shared" si="18"/>
        <v>3026.3999999999996</v>
      </c>
      <c r="O271" s="12">
        <f t="shared" si="19"/>
        <v>0</v>
      </c>
      <c r="P271" s="4">
        <v>41883</v>
      </c>
    </row>
    <row r="272" spans="1:16" x14ac:dyDescent="0.3">
      <c r="A272" s="1" t="s">
        <v>16</v>
      </c>
      <c r="B272" s="1" t="s">
        <v>17</v>
      </c>
      <c r="C272" s="1" t="s">
        <v>25</v>
      </c>
      <c r="D272" s="1" t="s">
        <v>43</v>
      </c>
      <c r="E272" s="6">
        <v>2665</v>
      </c>
      <c r="F272" s="8">
        <v>120</v>
      </c>
      <c r="G272" s="8">
        <v>7</v>
      </c>
      <c r="H272" s="8">
        <v>18655</v>
      </c>
      <c r="I272" s="1">
        <v>1865.5</v>
      </c>
      <c r="J272" s="8">
        <v>16789.5</v>
      </c>
      <c r="K272" s="8">
        <f t="shared" si="16"/>
        <v>319800</v>
      </c>
      <c r="L272" s="3">
        <v>13325</v>
      </c>
      <c r="M272" s="12">
        <f t="shared" si="17"/>
        <v>-303010.5</v>
      </c>
      <c r="N272" s="12">
        <f t="shared" si="18"/>
        <v>0</v>
      </c>
      <c r="O272" s="12">
        <f t="shared" si="19"/>
        <v>-303010.5</v>
      </c>
      <c r="P272" s="4">
        <v>41944</v>
      </c>
    </row>
    <row r="273" spans="1:16" x14ac:dyDescent="0.3">
      <c r="A273" s="1" t="s">
        <v>16</v>
      </c>
      <c r="B273" s="1" t="s">
        <v>26</v>
      </c>
      <c r="C273" s="1" t="s">
        <v>21</v>
      </c>
      <c r="D273" s="1" t="s">
        <v>43</v>
      </c>
      <c r="E273" s="6">
        <v>2532</v>
      </c>
      <c r="F273" s="8">
        <v>10</v>
      </c>
      <c r="G273" s="8">
        <v>7</v>
      </c>
      <c r="H273" s="8">
        <v>17724</v>
      </c>
      <c r="I273" s="1">
        <v>1949.64</v>
      </c>
      <c r="J273" s="8">
        <v>15774.36</v>
      </c>
      <c r="K273" s="8">
        <f t="shared" si="16"/>
        <v>25320</v>
      </c>
      <c r="L273" s="3">
        <v>12660</v>
      </c>
      <c r="M273" s="12">
        <f t="shared" si="17"/>
        <v>-9545.64</v>
      </c>
      <c r="N273" s="12">
        <f t="shared" si="18"/>
        <v>0</v>
      </c>
      <c r="O273" s="12">
        <f t="shared" si="19"/>
        <v>-9545.64</v>
      </c>
      <c r="P273" s="4">
        <v>41730</v>
      </c>
    </row>
    <row r="274" spans="1:16" x14ac:dyDescent="0.3">
      <c r="A274" s="1" t="s">
        <v>16</v>
      </c>
      <c r="B274" s="1" t="s">
        <v>36</v>
      </c>
      <c r="C274" s="1" t="s">
        <v>27</v>
      </c>
      <c r="D274" s="1" t="s">
        <v>43</v>
      </c>
      <c r="E274" s="6">
        <v>1579</v>
      </c>
      <c r="F274" s="8">
        <v>250</v>
      </c>
      <c r="G274" s="8">
        <v>7</v>
      </c>
      <c r="H274" s="8">
        <v>11053</v>
      </c>
      <c r="I274" s="1">
        <v>1215.83</v>
      </c>
      <c r="J274" s="8">
        <v>9837.17</v>
      </c>
      <c r="K274" s="8">
        <f t="shared" si="16"/>
        <v>394750</v>
      </c>
      <c r="L274" s="3">
        <v>7895</v>
      </c>
      <c r="M274" s="12">
        <f t="shared" si="17"/>
        <v>-384912.83</v>
      </c>
      <c r="N274" s="12">
        <f t="shared" si="18"/>
        <v>0</v>
      </c>
      <c r="O274" s="12">
        <f t="shared" si="19"/>
        <v>-384912.83</v>
      </c>
      <c r="P274" s="4">
        <v>41699</v>
      </c>
    </row>
    <row r="275" spans="1:16" x14ac:dyDescent="0.3">
      <c r="A275" s="1" t="s">
        <v>16</v>
      </c>
      <c r="B275" s="1" t="s">
        <v>31</v>
      </c>
      <c r="C275" s="1" t="s">
        <v>18</v>
      </c>
      <c r="D275" s="1" t="s">
        <v>43</v>
      </c>
      <c r="E275" s="6">
        <v>2706</v>
      </c>
      <c r="F275" s="8">
        <v>3</v>
      </c>
      <c r="G275" s="8">
        <v>7</v>
      </c>
      <c r="H275" s="8">
        <v>18942</v>
      </c>
      <c r="I275" s="1">
        <v>2083.62</v>
      </c>
      <c r="J275" s="8">
        <v>16858.38</v>
      </c>
      <c r="K275" s="8">
        <f t="shared" si="16"/>
        <v>8118</v>
      </c>
      <c r="L275" s="3">
        <v>13530</v>
      </c>
      <c r="M275" s="12">
        <f t="shared" si="17"/>
        <v>8740.380000000001</v>
      </c>
      <c r="N275" s="12">
        <f t="shared" si="18"/>
        <v>8740.380000000001</v>
      </c>
      <c r="O275" s="12">
        <f t="shared" si="19"/>
        <v>0</v>
      </c>
      <c r="P275" s="4">
        <v>41579</v>
      </c>
    </row>
    <row r="276" spans="1:16" x14ac:dyDescent="0.3">
      <c r="A276" s="1" t="s">
        <v>16</v>
      </c>
      <c r="B276" s="1" t="s">
        <v>23</v>
      </c>
      <c r="C276" s="1" t="s">
        <v>25</v>
      </c>
      <c r="D276" s="1" t="s">
        <v>43</v>
      </c>
      <c r="E276" s="6">
        <v>1808</v>
      </c>
      <c r="F276" s="8">
        <v>120</v>
      </c>
      <c r="G276" s="8">
        <v>7</v>
      </c>
      <c r="H276" s="8">
        <v>12656</v>
      </c>
      <c r="I276" s="1">
        <v>1392.16</v>
      </c>
      <c r="J276" s="8">
        <v>11263.84</v>
      </c>
      <c r="K276" s="8">
        <f t="shared" si="16"/>
        <v>216960</v>
      </c>
      <c r="L276" s="3">
        <v>9040</v>
      </c>
      <c r="M276" s="12">
        <f t="shared" si="17"/>
        <v>-205696.16</v>
      </c>
      <c r="N276" s="12">
        <f t="shared" si="18"/>
        <v>0</v>
      </c>
      <c r="O276" s="12">
        <f t="shared" si="19"/>
        <v>-205696.16</v>
      </c>
      <c r="P276" s="4">
        <v>41944</v>
      </c>
    </row>
    <row r="277" spans="1:16" x14ac:dyDescent="0.3">
      <c r="A277" s="1" t="s">
        <v>16</v>
      </c>
      <c r="B277" s="1" t="s">
        <v>36</v>
      </c>
      <c r="C277" s="1" t="s">
        <v>21</v>
      </c>
      <c r="D277" s="1" t="s">
        <v>43</v>
      </c>
      <c r="E277" s="6">
        <v>380</v>
      </c>
      <c r="F277" s="8">
        <v>10</v>
      </c>
      <c r="G277" s="8">
        <v>7</v>
      </c>
      <c r="H277" s="8">
        <v>2660</v>
      </c>
      <c r="I277" s="1">
        <v>292.60000000000002</v>
      </c>
      <c r="J277" s="8">
        <v>2367.4</v>
      </c>
      <c r="K277" s="8">
        <f t="shared" si="16"/>
        <v>3800</v>
      </c>
      <c r="L277" s="3">
        <v>1900</v>
      </c>
      <c r="M277" s="12">
        <f t="shared" si="17"/>
        <v>-1432.6</v>
      </c>
      <c r="N277" s="12">
        <f t="shared" si="18"/>
        <v>0</v>
      </c>
      <c r="O277" s="12">
        <f t="shared" si="19"/>
        <v>-1432.6</v>
      </c>
      <c r="P277" s="4">
        <v>41518</v>
      </c>
    </row>
    <row r="278" spans="1:16" x14ac:dyDescent="0.3">
      <c r="A278" s="1" t="s">
        <v>16</v>
      </c>
      <c r="B278" s="1" t="s">
        <v>31</v>
      </c>
      <c r="C278" s="1" t="s">
        <v>37</v>
      </c>
      <c r="D278" s="1" t="s">
        <v>43</v>
      </c>
      <c r="E278" s="6">
        <v>2420</v>
      </c>
      <c r="F278" s="8">
        <v>5</v>
      </c>
      <c r="G278" s="8">
        <v>7</v>
      </c>
      <c r="H278" s="8">
        <v>16940</v>
      </c>
      <c r="I278" s="1">
        <v>2032.8</v>
      </c>
      <c r="J278" s="8">
        <v>14907.2</v>
      </c>
      <c r="K278" s="8">
        <f t="shared" si="16"/>
        <v>12100</v>
      </c>
      <c r="L278" s="3">
        <v>12100</v>
      </c>
      <c r="M278" s="12">
        <f t="shared" si="17"/>
        <v>2807.2000000000007</v>
      </c>
      <c r="N278" s="12">
        <f t="shared" si="18"/>
        <v>2807.2000000000007</v>
      </c>
      <c r="O278" s="12">
        <f t="shared" si="19"/>
        <v>0</v>
      </c>
      <c r="P278" s="4">
        <v>41883</v>
      </c>
    </row>
    <row r="279" spans="1:16" x14ac:dyDescent="0.3">
      <c r="A279" s="1" t="s">
        <v>16</v>
      </c>
      <c r="B279" s="1" t="s">
        <v>23</v>
      </c>
      <c r="C279" s="1" t="s">
        <v>37</v>
      </c>
      <c r="D279" s="1" t="s">
        <v>43</v>
      </c>
      <c r="E279" s="6">
        <v>2734</v>
      </c>
      <c r="F279" s="8">
        <v>5</v>
      </c>
      <c r="G279" s="8">
        <v>7</v>
      </c>
      <c r="H279" s="8">
        <v>19138</v>
      </c>
      <c r="I279" s="1">
        <v>2296.56</v>
      </c>
      <c r="J279" s="8">
        <v>16841.439999999999</v>
      </c>
      <c r="K279" s="8">
        <f t="shared" si="16"/>
        <v>13670</v>
      </c>
      <c r="L279" s="3">
        <v>13670</v>
      </c>
      <c r="M279" s="12">
        <f t="shared" si="17"/>
        <v>3171.4399999999987</v>
      </c>
      <c r="N279" s="12">
        <f t="shared" si="18"/>
        <v>3171.4399999999987</v>
      </c>
      <c r="O279" s="12">
        <f t="shared" si="19"/>
        <v>0</v>
      </c>
      <c r="P279" s="4">
        <v>41913</v>
      </c>
    </row>
    <row r="280" spans="1:16" x14ac:dyDescent="0.3">
      <c r="A280" s="1" t="s">
        <v>16</v>
      </c>
      <c r="B280" s="1" t="s">
        <v>26</v>
      </c>
      <c r="C280" s="1" t="s">
        <v>29</v>
      </c>
      <c r="D280" s="1" t="s">
        <v>43</v>
      </c>
      <c r="E280" s="6">
        <v>3421.5</v>
      </c>
      <c r="F280" s="8">
        <v>260</v>
      </c>
      <c r="G280" s="8">
        <v>7</v>
      </c>
      <c r="H280" s="8">
        <v>23950.5</v>
      </c>
      <c r="I280" s="1">
        <v>2874.06</v>
      </c>
      <c r="J280" s="8">
        <v>21076.44</v>
      </c>
      <c r="K280" s="8">
        <f t="shared" si="16"/>
        <v>889590</v>
      </c>
      <c r="L280" s="3">
        <v>17107.5</v>
      </c>
      <c r="M280" s="12">
        <f t="shared" si="17"/>
        <v>-868513.56</v>
      </c>
      <c r="N280" s="12">
        <f t="shared" si="18"/>
        <v>0</v>
      </c>
      <c r="O280" s="12">
        <f t="shared" si="19"/>
        <v>-868513.56</v>
      </c>
      <c r="P280" s="4">
        <v>41821</v>
      </c>
    </row>
    <row r="281" spans="1:16" x14ac:dyDescent="0.3">
      <c r="A281" s="1" t="s">
        <v>16</v>
      </c>
      <c r="B281" s="1" t="s">
        <v>23</v>
      </c>
      <c r="C281" s="1" t="s">
        <v>29</v>
      </c>
      <c r="D281" s="1" t="s">
        <v>43</v>
      </c>
      <c r="E281" s="6">
        <v>2734</v>
      </c>
      <c r="F281" s="8">
        <v>260</v>
      </c>
      <c r="G281" s="8">
        <v>7</v>
      </c>
      <c r="H281" s="8">
        <v>19138</v>
      </c>
      <c r="I281" s="1">
        <v>2296.56</v>
      </c>
      <c r="J281" s="8">
        <v>16841.439999999999</v>
      </c>
      <c r="K281" s="8">
        <f t="shared" si="16"/>
        <v>710840</v>
      </c>
      <c r="L281" s="3">
        <v>13670</v>
      </c>
      <c r="M281" s="12">
        <f t="shared" si="17"/>
        <v>-693998.56</v>
      </c>
      <c r="N281" s="12">
        <f t="shared" si="18"/>
        <v>0</v>
      </c>
      <c r="O281" s="12">
        <f t="shared" si="19"/>
        <v>-693998.56</v>
      </c>
      <c r="P281" s="4">
        <v>41913</v>
      </c>
    </row>
    <row r="282" spans="1:16" x14ac:dyDescent="0.3">
      <c r="A282" s="1" t="s">
        <v>16</v>
      </c>
      <c r="B282" s="1" t="s">
        <v>26</v>
      </c>
      <c r="C282" s="1" t="s">
        <v>27</v>
      </c>
      <c r="D282" s="1" t="s">
        <v>43</v>
      </c>
      <c r="E282" s="6">
        <v>1491</v>
      </c>
      <c r="F282" s="8">
        <v>250</v>
      </c>
      <c r="G282" s="8">
        <v>7</v>
      </c>
      <c r="H282" s="8">
        <v>10437</v>
      </c>
      <c r="I282" s="1">
        <v>1252.44</v>
      </c>
      <c r="J282" s="8">
        <v>9184.56</v>
      </c>
      <c r="K282" s="8">
        <f t="shared" si="16"/>
        <v>372750</v>
      </c>
      <c r="L282" s="3">
        <v>7455</v>
      </c>
      <c r="M282" s="12">
        <f t="shared" si="17"/>
        <v>-363565.44</v>
      </c>
      <c r="N282" s="12">
        <f t="shared" si="18"/>
        <v>0</v>
      </c>
      <c r="O282" s="12">
        <f t="shared" si="19"/>
        <v>-363565.44</v>
      </c>
      <c r="P282" s="4">
        <v>41699</v>
      </c>
    </row>
    <row r="283" spans="1:16" x14ac:dyDescent="0.3">
      <c r="A283" s="1" t="s">
        <v>16</v>
      </c>
      <c r="B283" s="1" t="s">
        <v>36</v>
      </c>
      <c r="C283" s="1" t="s">
        <v>37</v>
      </c>
      <c r="D283" s="1" t="s">
        <v>43</v>
      </c>
      <c r="E283" s="6">
        <v>1298</v>
      </c>
      <c r="F283" s="8">
        <v>5</v>
      </c>
      <c r="G283" s="8">
        <v>7</v>
      </c>
      <c r="H283" s="8">
        <v>9086</v>
      </c>
      <c r="I283" s="1">
        <v>1181.18</v>
      </c>
      <c r="J283" s="8">
        <v>7904.82</v>
      </c>
      <c r="K283" s="8">
        <f t="shared" si="16"/>
        <v>6490</v>
      </c>
      <c r="L283" s="3">
        <v>6490</v>
      </c>
      <c r="M283" s="12">
        <f t="shared" si="17"/>
        <v>1414.8199999999997</v>
      </c>
      <c r="N283" s="12">
        <f t="shared" si="18"/>
        <v>1414.8199999999997</v>
      </c>
      <c r="O283" s="12">
        <f t="shared" si="19"/>
        <v>0</v>
      </c>
      <c r="P283" s="4">
        <v>41671</v>
      </c>
    </row>
    <row r="284" spans="1:16" x14ac:dyDescent="0.3">
      <c r="A284" s="1" t="s">
        <v>16</v>
      </c>
      <c r="B284" s="1" t="s">
        <v>36</v>
      </c>
      <c r="C284" s="1" t="s">
        <v>21</v>
      </c>
      <c r="D284" s="1" t="s">
        <v>43</v>
      </c>
      <c r="E284" s="6">
        <v>1438.5</v>
      </c>
      <c r="F284" s="8">
        <v>10</v>
      </c>
      <c r="G284" s="8">
        <v>7</v>
      </c>
      <c r="H284" s="8">
        <v>10069.5</v>
      </c>
      <c r="I284" s="1">
        <v>1309.0350000000001</v>
      </c>
      <c r="J284" s="8">
        <v>8760.4650000000001</v>
      </c>
      <c r="K284" s="8">
        <f t="shared" si="16"/>
        <v>14385</v>
      </c>
      <c r="L284" s="3">
        <v>7192.5</v>
      </c>
      <c r="M284" s="12">
        <f t="shared" si="17"/>
        <v>-5624.5349999999999</v>
      </c>
      <c r="N284" s="12">
        <f t="shared" si="18"/>
        <v>0</v>
      </c>
      <c r="O284" s="12">
        <f t="shared" si="19"/>
        <v>-5624.5349999999999</v>
      </c>
      <c r="P284" s="4">
        <v>41640</v>
      </c>
    </row>
    <row r="285" spans="1:16" x14ac:dyDescent="0.3">
      <c r="A285" s="1" t="s">
        <v>16</v>
      </c>
      <c r="B285" s="1" t="s">
        <v>26</v>
      </c>
      <c r="C285" s="1" t="s">
        <v>21</v>
      </c>
      <c r="D285" s="1" t="s">
        <v>43</v>
      </c>
      <c r="E285" s="6">
        <v>2696</v>
      </c>
      <c r="F285" s="8">
        <v>10</v>
      </c>
      <c r="G285" s="8">
        <v>7</v>
      </c>
      <c r="H285" s="8">
        <v>18872</v>
      </c>
      <c r="I285" s="1">
        <v>2453.36</v>
      </c>
      <c r="J285" s="8">
        <v>16418.64</v>
      </c>
      <c r="K285" s="8">
        <f t="shared" si="16"/>
        <v>26960</v>
      </c>
      <c r="L285" s="3">
        <v>13480</v>
      </c>
      <c r="M285" s="12">
        <f t="shared" si="17"/>
        <v>-10541.36</v>
      </c>
      <c r="N285" s="12">
        <f t="shared" si="18"/>
        <v>0</v>
      </c>
      <c r="O285" s="12">
        <f t="shared" si="19"/>
        <v>-10541.36</v>
      </c>
      <c r="P285" s="4">
        <v>41852</v>
      </c>
    </row>
    <row r="286" spans="1:16" x14ac:dyDescent="0.3">
      <c r="A286" s="1" t="s">
        <v>16</v>
      </c>
      <c r="B286" s="1" t="s">
        <v>26</v>
      </c>
      <c r="C286" s="1" t="s">
        <v>25</v>
      </c>
      <c r="D286" s="1" t="s">
        <v>43</v>
      </c>
      <c r="E286" s="6">
        <v>1190</v>
      </c>
      <c r="F286" s="8">
        <v>120</v>
      </c>
      <c r="G286" s="8">
        <v>7</v>
      </c>
      <c r="H286" s="8">
        <v>8330</v>
      </c>
      <c r="I286" s="1">
        <v>1082.9000000000001</v>
      </c>
      <c r="J286" s="8">
        <v>7247.1</v>
      </c>
      <c r="K286" s="8">
        <f t="shared" si="16"/>
        <v>142800</v>
      </c>
      <c r="L286" s="3">
        <v>5950</v>
      </c>
      <c r="M286" s="12">
        <f t="shared" si="17"/>
        <v>-135552.9</v>
      </c>
      <c r="N286" s="12">
        <f t="shared" si="18"/>
        <v>0</v>
      </c>
      <c r="O286" s="12">
        <f t="shared" si="19"/>
        <v>-135552.9</v>
      </c>
      <c r="P286" s="4">
        <v>41791</v>
      </c>
    </row>
    <row r="287" spans="1:16" x14ac:dyDescent="0.3">
      <c r="A287" s="1" t="s">
        <v>16</v>
      </c>
      <c r="B287" s="1" t="s">
        <v>26</v>
      </c>
      <c r="C287" s="1" t="s">
        <v>29</v>
      </c>
      <c r="D287" s="1" t="s">
        <v>43</v>
      </c>
      <c r="E287" s="6">
        <v>1190</v>
      </c>
      <c r="F287" s="8">
        <v>260</v>
      </c>
      <c r="G287" s="8">
        <v>7</v>
      </c>
      <c r="H287" s="8">
        <v>8330</v>
      </c>
      <c r="I287" s="1">
        <v>1082.9000000000001</v>
      </c>
      <c r="J287" s="8">
        <v>7247.1</v>
      </c>
      <c r="K287" s="8">
        <f t="shared" si="16"/>
        <v>309400</v>
      </c>
      <c r="L287" s="3">
        <v>5950</v>
      </c>
      <c r="M287" s="12">
        <f t="shared" si="17"/>
        <v>-302152.90000000002</v>
      </c>
      <c r="N287" s="12">
        <f t="shared" si="18"/>
        <v>0</v>
      </c>
      <c r="O287" s="12">
        <f t="shared" si="19"/>
        <v>-302152.90000000002</v>
      </c>
      <c r="P287" s="4">
        <v>41791</v>
      </c>
    </row>
    <row r="288" spans="1:16" x14ac:dyDescent="0.3">
      <c r="A288" s="1" t="s">
        <v>16</v>
      </c>
      <c r="B288" s="1" t="s">
        <v>36</v>
      </c>
      <c r="C288" s="1" t="s">
        <v>18</v>
      </c>
      <c r="D288" s="1" t="s">
        <v>43</v>
      </c>
      <c r="E288" s="6">
        <v>2996</v>
      </c>
      <c r="F288" s="8">
        <v>3</v>
      </c>
      <c r="G288" s="8">
        <v>7</v>
      </c>
      <c r="H288" s="8">
        <v>20972</v>
      </c>
      <c r="I288" s="1">
        <v>2936.08</v>
      </c>
      <c r="J288" s="8">
        <v>18035.919999999998</v>
      </c>
      <c r="K288" s="8">
        <f t="shared" si="16"/>
        <v>8988</v>
      </c>
      <c r="L288" s="3">
        <v>14980</v>
      </c>
      <c r="M288" s="12">
        <f t="shared" si="17"/>
        <v>9047.9199999999983</v>
      </c>
      <c r="N288" s="12">
        <f t="shared" si="18"/>
        <v>9047.9199999999983</v>
      </c>
      <c r="O288" s="12">
        <f t="shared" si="19"/>
        <v>0</v>
      </c>
      <c r="P288" s="4">
        <v>41548</v>
      </c>
    </row>
    <row r="289" spans="1:16" x14ac:dyDescent="0.3">
      <c r="A289" s="1" t="s">
        <v>16</v>
      </c>
      <c r="B289" s="1" t="s">
        <v>17</v>
      </c>
      <c r="C289" s="1" t="s">
        <v>18</v>
      </c>
      <c r="D289" s="1" t="s">
        <v>43</v>
      </c>
      <c r="E289" s="6">
        <v>280</v>
      </c>
      <c r="F289" s="8">
        <v>3</v>
      </c>
      <c r="G289" s="8">
        <v>7</v>
      </c>
      <c r="H289" s="8">
        <v>1960</v>
      </c>
      <c r="I289" s="1">
        <v>274.39999999999998</v>
      </c>
      <c r="J289" s="8">
        <v>1685.6</v>
      </c>
      <c r="K289" s="8">
        <f t="shared" si="16"/>
        <v>840</v>
      </c>
      <c r="L289" s="3">
        <v>1400</v>
      </c>
      <c r="M289" s="12">
        <f t="shared" si="17"/>
        <v>845.59999999999991</v>
      </c>
      <c r="N289" s="12">
        <f t="shared" si="18"/>
        <v>845.59999999999991</v>
      </c>
      <c r="O289" s="12">
        <f t="shared" si="19"/>
        <v>0</v>
      </c>
      <c r="P289" s="4">
        <v>41974</v>
      </c>
    </row>
    <row r="290" spans="1:16" x14ac:dyDescent="0.3">
      <c r="A290" s="1" t="s">
        <v>16</v>
      </c>
      <c r="B290" s="1" t="s">
        <v>26</v>
      </c>
      <c r="C290" s="1" t="s">
        <v>37</v>
      </c>
      <c r="D290" s="1" t="s">
        <v>43</v>
      </c>
      <c r="E290" s="6">
        <v>293</v>
      </c>
      <c r="F290" s="8">
        <v>5</v>
      </c>
      <c r="G290" s="8">
        <v>7</v>
      </c>
      <c r="H290" s="8">
        <v>2051</v>
      </c>
      <c r="I290" s="1">
        <v>287.14</v>
      </c>
      <c r="J290" s="8">
        <v>1763.8600000000001</v>
      </c>
      <c r="K290" s="8">
        <f t="shared" si="16"/>
        <v>1465</v>
      </c>
      <c r="L290" s="3">
        <v>1465</v>
      </c>
      <c r="M290" s="12">
        <f t="shared" si="17"/>
        <v>298.86000000000013</v>
      </c>
      <c r="N290" s="12">
        <f t="shared" si="18"/>
        <v>298.86000000000013</v>
      </c>
      <c r="O290" s="12">
        <f t="shared" si="19"/>
        <v>0</v>
      </c>
      <c r="P290" s="4">
        <v>41671</v>
      </c>
    </row>
    <row r="291" spans="1:16" x14ac:dyDescent="0.3">
      <c r="A291" s="1" t="s">
        <v>16</v>
      </c>
      <c r="B291" s="1" t="s">
        <v>36</v>
      </c>
      <c r="C291" s="1" t="s">
        <v>37</v>
      </c>
      <c r="D291" s="1" t="s">
        <v>43</v>
      </c>
      <c r="E291" s="6">
        <v>2996</v>
      </c>
      <c r="F291" s="8">
        <v>5</v>
      </c>
      <c r="G291" s="8">
        <v>7</v>
      </c>
      <c r="H291" s="8">
        <v>20972</v>
      </c>
      <c r="I291" s="1">
        <v>2936.08</v>
      </c>
      <c r="J291" s="8">
        <v>18035.919999999998</v>
      </c>
      <c r="K291" s="8">
        <f t="shared" si="16"/>
        <v>14980</v>
      </c>
      <c r="L291" s="3">
        <v>14980</v>
      </c>
      <c r="M291" s="12">
        <f t="shared" si="17"/>
        <v>3055.9199999999983</v>
      </c>
      <c r="N291" s="12">
        <f t="shared" si="18"/>
        <v>3055.9199999999983</v>
      </c>
      <c r="O291" s="12">
        <f t="shared" si="19"/>
        <v>0</v>
      </c>
      <c r="P291" s="4">
        <v>41548</v>
      </c>
    </row>
    <row r="292" spans="1:16" x14ac:dyDescent="0.3">
      <c r="A292" s="1" t="s">
        <v>16</v>
      </c>
      <c r="B292" s="1" t="s">
        <v>17</v>
      </c>
      <c r="C292" s="1" t="s">
        <v>27</v>
      </c>
      <c r="D292" s="1" t="s">
        <v>43</v>
      </c>
      <c r="E292" s="6">
        <v>280</v>
      </c>
      <c r="F292" s="8">
        <v>250</v>
      </c>
      <c r="G292" s="8">
        <v>7</v>
      </c>
      <c r="H292" s="8">
        <v>1960</v>
      </c>
      <c r="I292" s="1">
        <v>274.39999999999998</v>
      </c>
      <c r="J292" s="8">
        <v>1685.6</v>
      </c>
      <c r="K292" s="8">
        <f t="shared" si="16"/>
        <v>70000</v>
      </c>
      <c r="L292" s="3">
        <v>1400</v>
      </c>
      <c r="M292" s="12">
        <f t="shared" si="17"/>
        <v>-68314.399999999994</v>
      </c>
      <c r="N292" s="12">
        <f t="shared" si="18"/>
        <v>0</v>
      </c>
      <c r="O292" s="12">
        <f t="shared" si="19"/>
        <v>-68314.399999999994</v>
      </c>
      <c r="P292" s="4">
        <v>41974</v>
      </c>
    </row>
    <row r="293" spans="1:16" x14ac:dyDescent="0.3">
      <c r="A293" s="1" t="s">
        <v>16</v>
      </c>
      <c r="B293" s="1" t="s">
        <v>23</v>
      </c>
      <c r="C293" s="1" t="s">
        <v>37</v>
      </c>
      <c r="D293" s="1" t="s">
        <v>43</v>
      </c>
      <c r="E293" s="6">
        <v>388</v>
      </c>
      <c r="F293" s="8">
        <v>5</v>
      </c>
      <c r="G293" s="8">
        <v>7</v>
      </c>
      <c r="H293" s="8">
        <v>2716</v>
      </c>
      <c r="I293" s="1">
        <v>380.24</v>
      </c>
      <c r="J293" s="8">
        <v>2335.7600000000002</v>
      </c>
      <c r="K293" s="8">
        <f t="shared" si="16"/>
        <v>1940</v>
      </c>
      <c r="L293" s="3">
        <v>1940</v>
      </c>
      <c r="M293" s="12">
        <f t="shared" si="17"/>
        <v>395.76000000000022</v>
      </c>
      <c r="N293" s="12">
        <f t="shared" si="18"/>
        <v>395.76000000000022</v>
      </c>
      <c r="O293" s="12">
        <f t="shared" si="19"/>
        <v>0</v>
      </c>
      <c r="P293" s="4">
        <v>41883</v>
      </c>
    </row>
    <row r="294" spans="1:16" x14ac:dyDescent="0.3">
      <c r="A294" s="1" t="s">
        <v>16</v>
      </c>
      <c r="B294" s="1" t="s">
        <v>31</v>
      </c>
      <c r="C294" s="1" t="s">
        <v>37</v>
      </c>
      <c r="D294" s="1" t="s">
        <v>43</v>
      </c>
      <c r="E294" s="6">
        <v>1727</v>
      </c>
      <c r="F294" s="8">
        <v>5</v>
      </c>
      <c r="G294" s="8">
        <v>7</v>
      </c>
      <c r="H294" s="8">
        <v>12089</v>
      </c>
      <c r="I294" s="1">
        <v>1692.46</v>
      </c>
      <c r="J294" s="8">
        <v>10396.540000000001</v>
      </c>
      <c r="K294" s="8">
        <f t="shared" si="16"/>
        <v>8635</v>
      </c>
      <c r="L294" s="3">
        <v>8635</v>
      </c>
      <c r="M294" s="12">
        <f t="shared" si="17"/>
        <v>1761.5400000000009</v>
      </c>
      <c r="N294" s="12">
        <f t="shared" si="18"/>
        <v>1761.5400000000009</v>
      </c>
      <c r="O294" s="12">
        <f t="shared" si="19"/>
        <v>0</v>
      </c>
      <c r="P294" s="4">
        <v>41548</v>
      </c>
    </row>
    <row r="295" spans="1:16" x14ac:dyDescent="0.3">
      <c r="A295" s="1" t="s">
        <v>16</v>
      </c>
      <c r="B295" s="1" t="s">
        <v>26</v>
      </c>
      <c r="C295" s="1" t="s">
        <v>21</v>
      </c>
      <c r="D295" s="1" t="s">
        <v>43</v>
      </c>
      <c r="E295" s="6">
        <v>1731</v>
      </c>
      <c r="F295" s="8">
        <v>10</v>
      </c>
      <c r="G295" s="8">
        <v>7</v>
      </c>
      <c r="H295" s="8">
        <v>12117</v>
      </c>
      <c r="I295" s="1">
        <v>1696.38</v>
      </c>
      <c r="J295" s="8">
        <v>10420.619999999999</v>
      </c>
      <c r="K295" s="8">
        <f t="shared" si="16"/>
        <v>17310</v>
      </c>
      <c r="L295" s="3">
        <v>8655</v>
      </c>
      <c r="M295" s="12">
        <f t="shared" si="17"/>
        <v>-6889.380000000001</v>
      </c>
      <c r="N295" s="12">
        <f t="shared" si="18"/>
        <v>0</v>
      </c>
      <c r="O295" s="12">
        <f t="shared" si="19"/>
        <v>-6889.380000000001</v>
      </c>
      <c r="P295" s="4">
        <v>41913</v>
      </c>
    </row>
    <row r="296" spans="1:16" x14ac:dyDescent="0.3">
      <c r="A296" s="1" t="s">
        <v>16</v>
      </c>
      <c r="B296" s="1" t="s">
        <v>31</v>
      </c>
      <c r="C296" s="1" t="s">
        <v>27</v>
      </c>
      <c r="D296" s="1" t="s">
        <v>43</v>
      </c>
      <c r="E296" s="6">
        <v>2903</v>
      </c>
      <c r="F296" s="8">
        <v>250</v>
      </c>
      <c r="G296" s="8">
        <v>7</v>
      </c>
      <c r="H296" s="8">
        <v>20321</v>
      </c>
      <c r="I296" s="1">
        <v>2844.94</v>
      </c>
      <c r="J296" s="8">
        <v>17476.060000000001</v>
      </c>
      <c r="K296" s="8">
        <f t="shared" si="16"/>
        <v>725750</v>
      </c>
      <c r="L296" s="3">
        <v>14515</v>
      </c>
      <c r="M296" s="12">
        <f t="shared" si="17"/>
        <v>-708273.94</v>
      </c>
      <c r="N296" s="12">
        <f t="shared" si="18"/>
        <v>0</v>
      </c>
      <c r="O296" s="12">
        <f t="shared" si="19"/>
        <v>-708273.94</v>
      </c>
      <c r="P296" s="4">
        <v>41699</v>
      </c>
    </row>
    <row r="297" spans="1:16" x14ac:dyDescent="0.3">
      <c r="A297" s="1" t="s">
        <v>16</v>
      </c>
      <c r="B297" s="1" t="s">
        <v>26</v>
      </c>
      <c r="C297" s="1" t="s">
        <v>29</v>
      </c>
      <c r="D297" s="1" t="s">
        <v>43</v>
      </c>
      <c r="E297" s="6">
        <v>1731</v>
      </c>
      <c r="F297" s="8">
        <v>260</v>
      </c>
      <c r="G297" s="8">
        <v>7</v>
      </c>
      <c r="H297" s="8">
        <v>12117</v>
      </c>
      <c r="I297" s="1">
        <v>1696.38</v>
      </c>
      <c r="J297" s="8">
        <v>10420.619999999999</v>
      </c>
      <c r="K297" s="8">
        <f t="shared" si="16"/>
        <v>450060</v>
      </c>
      <c r="L297" s="3">
        <v>8655</v>
      </c>
      <c r="M297" s="12">
        <f t="shared" si="17"/>
        <v>-439639.38</v>
      </c>
      <c r="N297" s="12">
        <f t="shared" si="18"/>
        <v>0</v>
      </c>
      <c r="O297" s="12">
        <f t="shared" si="19"/>
        <v>-439639.38</v>
      </c>
      <c r="P297" s="4">
        <v>41913</v>
      </c>
    </row>
    <row r="298" spans="1:16" x14ac:dyDescent="0.3">
      <c r="A298" s="1" t="s">
        <v>16</v>
      </c>
      <c r="B298" s="1" t="s">
        <v>31</v>
      </c>
      <c r="C298" s="1" t="s">
        <v>29</v>
      </c>
      <c r="D298" s="1" t="s">
        <v>43</v>
      </c>
      <c r="E298" s="6">
        <v>1727</v>
      </c>
      <c r="F298" s="8">
        <v>260</v>
      </c>
      <c r="G298" s="8">
        <v>7</v>
      </c>
      <c r="H298" s="8">
        <v>12089</v>
      </c>
      <c r="I298" s="1">
        <v>1692.46</v>
      </c>
      <c r="J298" s="8">
        <v>10396.540000000001</v>
      </c>
      <c r="K298" s="8">
        <f t="shared" si="16"/>
        <v>449020</v>
      </c>
      <c r="L298" s="3">
        <v>8635</v>
      </c>
      <c r="M298" s="12">
        <f t="shared" si="17"/>
        <v>-438623.46</v>
      </c>
      <c r="N298" s="12">
        <f t="shared" si="18"/>
        <v>0</v>
      </c>
      <c r="O298" s="12">
        <f t="shared" si="19"/>
        <v>-438623.46</v>
      </c>
      <c r="P298" s="4">
        <v>41548</v>
      </c>
    </row>
    <row r="299" spans="1:16" x14ac:dyDescent="0.3">
      <c r="A299" s="1" t="s">
        <v>16</v>
      </c>
      <c r="B299" s="1" t="s">
        <v>31</v>
      </c>
      <c r="C299" s="1" t="s">
        <v>21</v>
      </c>
      <c r="D299" s="1" t="s">
        <v>43</v>
      </c>
      <c r="E299" s="6">
        <v>2535</v>
      </c>
      <c r="F299" s="8">
        <v>10</v>
      </c>
      <c r="G299" s="8">
        <v>7</v>
      </c>
      <c r="H299" s="8">
        <v>17745</v>
      </c>
      <c r="I299" s="1">
        <v>2661.75</v>
      </c>
      <c r="J299" s="8">
        <v>15083.25</v>
      </c>
      <c r="K299" s="8">
        <f t="shared" si="16"/>
        <v>25350</v>
      </c>
      <c r="L299" s="3">
        <v>12675</v>
      </c>
      <c r="M299" s="12">
        <f t="shared" si="17"/>
        <v>-10266.75</v>
      </c>
      <c r="N299" s="12">
        <f t="shared" si="18"/>
        <v>0</v>
      </c>
      <c r="O299" s="12">
        <f t="shared" si="19"/>
        <v>-10266.75</v>
      </c>
      <c r="P299" s="4">
        <v>41730</v>
      </c>
    </row>
    <row r="300" spans="1:16" x14ac:dyDescent="0.3">
      <c r="A300" s="1" t="s">
        <v>16</v>
      </c>
      <c r="B300" s="1" t="s">
        <v>31</v>
      </c>
      <c r="C300" s="1" t="s">
        <v>37</v>
      </c>
      <c r="D300" s="1" t="s">
        <v>43</v>
      </c>
      <c r="E300" s="6">
        <v>1368</v>
      </c>
      <c r="F300" s="8">
        <v>5</v>
      </c>
      <c r="G300" s="8">
        <v>7</v>
      </c>
      <c r="H300" s="8">
        <v>9576</v>
      </c>
      <c r="I300" s="1">
        <v>1436.4</v>
      </c>
      <c r="J300" s="8">
        <v>8139.6</v>
      </c>
      <c r="K300" s="8">
        <f t="shared" si="16"/>
        <v>6840</v>
      </c>
      <c r="L300" s="3">
        <v>6840</v>
      </c>
      <c r="M300" s="12">
        <f t="shared" si="17"/>
        <v>1299.6000000000004</v>
      </c>
      <c r="N300" s="12">
        <f t="shared" si="18"/>
        <v>1299.6000000000004</v>
      </c>
      <c r="O300" s="12">
        <f t="shared" si="19"/>
        <v>0</v>
      </c>
      <c r="P300" s="4">
        <v>41671</v>
      </c>
    </row>
    <row r="301" spans="1:16" x14ac:dyDescent="0.3">
      <c r="A301" s="1" t="s">
        <v>16</v>
      </c>
      <c r="B301" s="1" t="s">
        <v>23</v>
      </c>
      <c r="C301" s="1" t="s">
        <v>21</v>
      </c>
      <c r="D301" s="1" t="s">
        <v>43</v>
      </c>
      <c r="E301" s="6">
        <v>723</v>
      </c>
      <c r="F301" s="8">
        <v>10</v>
      </c>
      <c r="G301" s="8">
        <v>7</v>
      </c>
      <c r="H301" s="8">
        <v>5061</v>
      </c>
      <c r="I301" s="1">
        <v>759.15</v>
      </c>
      <c r="J301" s="8">
        <v>4301.8500000000004</v>
      </c>
      <c r="K301" s="8">
        <f t="shared" si="16"/>
        <v>7230</v>
      </c>
      <c r="L301" s="3">
        <v>3615</v>
      </c>
      <c r="M301" s="12">
        <f t="shared" si="17"/>
        <v>-2928.1499999999996</v>
      </c>
      <c r="N301" s="12">
        <f t="shared" si="18"/>
        <v>0</v>
      </c>
      <c r="O301" s="12">
        <f t="shared" si="19"/>
        <v>-2928.1499999999996</v>
      </c>
      <c r="P301" s="4">
        <v>41730</v>
      </c>
    </row>
    <row r="302" spans="1:16" x14ac:dyDescent="0.3">
      <c r="A302" s="1" t="s">
        <v>44</v>
      </c>
      <c r="B302" s="1" t="s">
        <v>26</v>
      </c>
      <c r="C302" s="1" t="s">
        <v>18</v>
      </c>
      <c r="D302" s="1" t="s">
        <v>19</v>
      </c>
      <c r="E302" s="6">
        <v>2178</v>
      </c>
      <c r="F302" s="8">
        <v>3</v>
      </c>
      <c r="G302" s="8">
        <v>15</v>
      </c>
      <c r="H302" s="8">
        <v>32670</v>
      </c>
      <c r="I302" s="1">
        <v>0</v>
      </c>
      <c r="J302" s="8">
        <v>32670</v>
      </c>
      <c r="K302" s="8">
        <f t="shared" si="16"/>
        <v>6534</v>
      </c>
      <c r="L302" s="3">
        <v>21780</v>
      </c>
      <c r="M302" s="12">
        <f t="shared" si="17"/>
        <v>26136</v>
      </c>
      <c r="N302" s="12">
        <f t="shared" si="18"/>
        <v>26136</v>
      </c>
      <c r="O302" s="12">
        <f t="shared" si="19"/>
        <v>0</v>
      </c>
      <c r="P302" s="4">
        <v>41791</v>
      </c>
    </row>
    <row r="303" spans="1:16" x14ac:dyDescent="0.3">
      <c r="A303" s="1" t="s">
        <v>44</v>
      </c>
      <c r="B303" s="1" t="s">
        <v>17</v>
      </c>
      <c r="C303" s="1" t="s">
        <v>18</v>
      </c>
      <c r="D303" s="1" t="s">
        <v>19</v>
      </c>
      <c r="E303" s="6">
        <v>888</v>
      </c>
      <c r="F303" s="8">
        <v>3</v>
      </c>
      <c r="G303" s="8">
        <v>15</v>
      </c>
      <c r="H303" s="8">
        <v>13320</v>
      </c>
      <c r="I303" s="1">
        <v>0</v>
      </c>
      <c r="J303" s="8">
        <v>13320</v>
      </c>
      <c r="K303" s="8">
        <f t="shared" si="16"/>
        <v>2664</v>
      </c>
      <c r="L303" s="3">
        <v>8880</v>
      </c>
      <c r="M303" s="12">
        <f t="shared" si="17"/>
        <v>10656</v>
      </c>
      <c r="N303" s="12">
        <f t="shared" si="18"/>
        <v>10656</v>
      </c>
      <c r="O303" s="12">
        <f t="shared" si="19"/>
        <v>0</v>
      </c>
      <c r="P303" s="4">
        <v>41791</v>
      </c>
    </row>
    <row r="304" spans="1:16" x14ac:dyDescent="0.3">
      <c r="A304" s="1" t="s">
        <v>44</v>
      </c>
      <c r="B304" s="1" t="s">
        <v>31</v>
      </c>
      <c r="C304" s="1" t="s">
        <v>18</v>
      </c>
      <c r="D304" s="1" t="s">
        <v>19</v>
      </c>
      <c r="E304" s="6">
        <v>2470</v>
      </c>
      <c r="F304" s="8">
        <v>3</v>
      </c>
      <c r="G304" s="8">
        <v>15</v>
      </c>
      <c r="H304" s="8">
        <v>37050</v>
      </c>
      <c r="I304" s="1">
        <v>0</v>
      </c>
      <c r="J304" s="8">
        <v>37050</v>
      </c>
      <c r="K304" s="8">
        <f t="shared" si="16"/>
        <v>7410</v>
      </c>
      <c r="L304" s="3">
        <v>24700</v>
      </c>
      <c r="M304" s="12">
        <f t="shared" si="17"/>
        <v>29640</v>
      </c>
      <c r="N304" s="12">
        <f t="shared" si="18"/>
        <v>29640</v>
      </c>
      <c r="O304" s="12">
        <f t="shared" si="19"/>
        <v>0</v>
      </c>
      <c r="P304" s="4">
        <v>41791</v>
      </c>
    </row>
    <row r="305" spans="1:16" x14ac:dyDescent="0.3">
      <c r="A305" s="1" t="s">
        <v>44</v>
      </c>
      <c r="B305" s="1" t="s">
        <v>17</v>
      </c>
      <c r="C305" s="1" t="s">
        <v>37</v>
      </c>
      <c r="D305" s="1" t="s">
        <v>19</v>
      </c>
      <c r="E305" s="6">
        <v>921</v>
      </c>
      <c r="F305" s="8">
        <v>5</v>
      </c>
      <c r="G305" s="8">
        <v>15</v>
      </c>
      <c r="H305" s="8">
        <v>13815</v>
      </c>
      <c r="I305" s="1">
        <v>0</v>
      </c>
      <c r="J305" s="8">
        <v>13815</v>
      </c>
      <c r="K305" s="8">
        <f t="shared" si="16"/>
        <v>4605</v>
      </c>
      <c r="L305" s="3">
        <v>9210</v>
      </c>
      <c r="M305" s="12">
        <f t="shared" si="17"/>
        <v>9210</v>
      </c>
      <c r="N305" s="12">
        <f t="shared" si="18"/>
        <v>9210</v>
      </c>
      <c r="O305" s="12">
        <f t="shared" si="19"/>
        <v>0</v>
      </c>
      <c r="P305" s="4">
        <v>41699</v>
      </c>
    </row>
    <row r="306" spans="1:16" x14ac:dyDescent="0.3">
      <c r="A306" s="1" t="s">
        <v>45</v>
      </c>
      <c r="B306" s="1" t="s">
        <v>23</v>
      </c>
      <c r="C306" s="1" t="s">
        <v>37</v>
      </c>
      <c r="D306" s="1" t="s">
        <v>19</v>
      </c>
      <c r="E306" s="6">
        <v>2518</v>
      </c>
      <c r="F306" s="8">
        <v>5</v>
      </c>
      <c r="G306" s="8">
        <v>12</v>
      </c>
      <c r="H306" s="8">
        <v>30216</v>
      </c>
      <c r="I306" s="1">
        <v>0</v>
      </c>
      <c r="J306" s="8">
        <v>30216</v>
      </c>
      <c r="K306" s="8">
        <f t="shared" si="16"/>
        <v>12590</v>
      </c>
      <c r="L306" s="3">
        <v>7554</v>
      </c>
      <c r="M306" s="12">
        <f t="shared" si="17"/>
        <v>17626</v>
      </c>
      <c r="N306" s="12">
        <f t="shared" si="18"/>
        <v>17626</v>
      </c>
      <c r="O306" s="12">
        <f t="shared" si="19"/>
        <v>0</v>
      </c>
      <c r="P306" s="4">
        <v>41791</v>
      </c>
    </row>
    <row r="307" spans="1:16" x14ac:dyDescent="0.3">
      <c r="A307" s="1" t="s">
        <v>45</v>
      </c>
      <c r="B307" s="1" t="s">
        <v>17</v>
      </c>
      <c r="C307" s="1" t="s">
        <v>37</v>
      </c>
      <c r="D307" s="1" t="s">
        <v>19</v>
      </c>
      <c r="E307" s="6">
        <v>1545</v>
      </c>
      <c r="F307" s="8">
        <v>5</v>
      </c>
      <c r="G307" s="8">
        <v>12</v>
      </c>
      <c r="H307" s="8">
        <v>18540</v>
      </c>
      <c r="I307" s="1">
        <v>0</v>
      </c>
      <c r="J307" s="8">
        <v>18540</v>
      </c>
      <c r="K307" s="8">
        <f t="shared" si="16"/>
        <v>7725</v>
      </c>
      <c r="L307" s="3">
        <v>4635</v>
      </c>
      <c r="M307" s="12">
        <f t="shared" si="17"/>
        <v>10815</v>
      </c>
      <c r="N307" s="12">
        <f t="shared" si="18"/>
        <v>10815</v>
      </c>
      <c r="O307" s="12">
        <f t="shared" si="19"/>
        <v>0</v>
      </c>
      <c r="P307" s="4">
        <v>41791</v>
      </c>
    </row>
    <row r="308" spans="1:16" x14ac:dyDescent="0.3">
      <c r="A308" s="1" t="s">
        <v>44</v>
      </c>
      <c r="B308" s="1" t="s">
        <v>31</v>
      </c>
      <c r="C308" s="1" t="s">
        <v>37</v>
      </c>
      <c r="D308" s="1" t="s">
        <v>19</v>
      </c>
      <c r="E308" s="6">
        <v>2470</v>
      </c>
      <c r="F308" s="8">
        <v>5</v>
      </c>
      <c r="G308" s="8">
        <v>15</v>
      </c>
      <c r="H308" s="8">
        <v>37050</v>
      </c>
      <c r="I308" s="1">
        <v>0</v>
      </c>
      <c r="J308" s="8">
        <v>37050</v>
      </c>
      <c r="K308" s="8">
        <f t="shared" si="16"/>
        <v>12350</v>
      </c>
      <c r="L308" s="3">
        <v>24700</v>
      </c>
      <c r="M308" s="12">
        <f t="shared" si="17"/>
        <v>24700</v>
      </c>
      <c r="N308" s="12">
        <f t="shared" si="18"/>
        <v>24700</v>
      </c>
      <c r="O308" s="12">
        <f t="shared" si="19"/>
        <v>0</v>
      </c>
      <c r="P308" s="4">
        <v>41791</v>
      </c>
    </row>
    <row r="309" spans="1:16" x14ac:dyDescent="0.3">
      <c r="A309" s="1" t="s">
        <v>46</v>
      </c>
      <c r="B309" s="1" t="s">
        <v>23</v>
      </c>
      <c r="C309" s="1" t="s">
        <v>37</v>
      </c>
      <c r="D309" s="1" t="s">
        <v>19</v>
      </c>
      <c r="E309" s="6">
        <v>2665.5</v>
      </c>
      <c r="F309" s="8">
        <v>5</v>
      </c>
      <c r="G309" s="8">
        <v>125</v>
      </c>
      <c r="H309" s="8">
        <v>333187.5</v>
      </c>
      <c r="I309" s="1">
        <v>0</v>
      </c>
      <c r="J309" s="8">
        <v>333187.5</v>
      </c>
      <c r="K309" s="8">
        <f t="shared" si="16"/>
        <v>13327.5</v>
      </c>
      <c r="L309" s="3">
        <v>319860</v>
      </c>
      <c r="M309" s="12">
        <f t="shared" si="17"/>
        <v>319860</v>
      </c>
      <c r="N309" s="12">
        <f t="shared" si="18"/>
        <v>319860</v>
      </c>
      <c r="O309" s="12">
        <f t="shared" si="19"/>
        <v>0</v>
      </c>
      <c r="P309" s="4">
        <v>41821</v>
      </c>
    </row>
    <row r="310" spans="1:16" x14ac:dyDescent="0.3">
      <c r="A310" s="1" t="s">
        <v>47</v>
      </c>
      <c r="B310" s="1" t="s">
        <v>31</v>
      </c>
      <c r="C310" s="1" t="s">
        <v>37</v>
      </c>
      <c r="D310" s="1" t="s">
        <v>19</v>
      </c>
      <c r="E310" s="6">
        <v>958</v>
      </c>
      <c r="F310" s="8">
        <v>5</v>
      </c>
      <c r="G310" s="8">
        <v>300</v>
      </c>
      <c r="H310" s="8">
        <v>287400</v>
      </c>
      <c r="I310" s="1">
        <v>0</v>
      </c>
      <c r="J310" s="8">
        <v>287400</v>
      </c>
      <c r="K310" s="8">
        <f t="shared" si="16"/>
        <v>4790</v>
      </c>
      <c r="L310" s="3">
        <v>239500</v>
      </c>
      <c r="M310" s="12">
        <f t="shared" si="17"/>
        <v>282610</v>
      </c>
      <c r="N310" s="12">
        <f t="shared" si="18"/>
        <v>282610</v>
      </c>
      <c r="O310" s="12">
        <f t="shared" si="19"/>
        <v>0</v>
      </c>
      <c r="P310" s="4">
        <v>41852</v>
      </c>
    </row>
    <row r="311" spans="1:16" x14ac:dyDescent="0.3">
      <c r="A311" s="1" t="s">
        <v>46</v>
      </c>
      <c r="B311" s="1" t="s">
        <v>23</v>
      </c>
      <c r="C311" s="1" t="s">
        <v>37</v>
      </c>
      <c r="D311" s="1" t="s">
        <v>19</v>
      </c>
      <c r="E311" s="6">
        <v>345</v>
      </c>
      <c r="F311" s="8">
        <v>5</v>
      </c>
      <c r="G311" s="8">
        <v>125</v>
      </c>
      <c r="H311" s="8">
        <v>43125</v>
      </c>
      <c r="I311" s="1">
        <v>0</v>
      </c>
      <c r="J311" s="8">
        <v>43125</v>
      </c>
      <c r="K311" s="8">
        <f t="shared" si="16"/>
        <v>1725</v>
      </c>
      <c r="L311" s="3">
        <v>41400</v>
      </c>
      <c r="M311" s="12">
        <f t="shared" si="17"/>
        <v>41400</v>
      </c>
      <c r="N311" s="12">
        <f t="shared" si="18"/>
        <v>41400</v>
      </c>
      <c r="O311" s="12">
        <f t="shared" si="19"/>
        <v>0</v>
      </c>
      <c r="P311" s="4">
        <v>41548</v>
      </c>
    </row>
    <row r="312" spans="1:16" x14ac:dyDescent="0.3">
      <c r="A312" s="1" t="s">
        <v>44</v>
      </c>
      <c r="B312" s="1" t="s">
        <v>36</v>
      </c>
      <c r="C312" s="1" t="s">
        <v>37</v>
      </c>
      <c r="D312" s="1" t="s">
        <v>19</v>
      </c>
      <c r="E312" s="6">
        <v>615</v>
      </c>
      <c r="F312" s="8">
        <v>5</v>
      </c>
      <c r="G312" s="8">
        <v>15</v>
      </c>
      <c r="H312" s="8">
        <v>9225</v>
      </c>
      <c r="I312" s="1">
        <v>0</v>
      </c>
      <c r="J312" s="8">
        <v>9225</v>
      </c>
      <c r="K312" s="8">
        <f t="shared" si="16"/>
        <v>3075</v>
      </c>
      <c r="L312" s="3">
        <v>6150</v>
      </c>
      <c r="M312" s="12">
        <f t="shared" si="17"/>
        <v>6150</v>
      </c>
      <c r="N312" s="12">
        <f t="shared" si="18"/>
        <v>6150</v>
      </c>
      <c r="O312" s="12">
        <f t="shared" si="19"/>
        <v>0</v>
      </c>
      <c r="P312" s="4">
        <v>41974</v>
      </c>
    </row>
    <row r="313" spans="1:16" x14ac:dyDescent="0.3">
      <c r="A313" s="1" t="s">
        <v>46</v>
      </c>
      <c r="B313" s="1" t="s">
        <v>26</v>
      </c>
      <c r="C313" s="1" t="s">
        <v>25</v>
      </c>
      <c r="D313" s="1" t="s">
        <v>19</v>
      </c>
      <c r="E313" s="6">
        <v>1804</v>
      </c>
      <c r="F313" s="8">
        <v>120</v>
      </c>
      <c r="G313" s="8">
        <v>125</v>
      </c>
      <c r="H313" s="8">
        <v>225500</v>
      </c>
      <c r="I313" s="1">
        <v>0</v>
      </c>
      <c r="J313" s="8">
        <v>225500</v>
      </c>
      <c r="K313" s="8">
        <f t="shared" si="16"/>
        <v>216480</v>
      </c>
      <c r="L313" s="3">
        <v>216480</v>
      </c>
      <c r="M313" s="12">
        <f t="shared" si="17"/>
        <v>9020</v>
      </c>
      <c r="N313" s="12">
        <f t="shared" si="18"/>
        <v>9020</v>
      </c>
      <c r="O313" s="12">
        <f t="shared" si="19"/>
        <v>0</v>
      </c>
      <c r="P313" s="4">
        <v>41671</v>
      </c>
    </row>
    <row r="314" spans="1:16" x14ac:dyDescent="0.3">
      <c r="A314" s="1" t="s">
        <v>45</v>
      </c>
      <c r="B314" s="1" t="s">
        <v>17</v>
      </c>
      <c r="C314" s="1" t="s">
        <v>25</v>
      </c>
      <c r="D314" s="1" t="s">
        <v>19</v>
      </c>
      <c r="E314" s="6">
        <v>2161</v>
      </c>
      <c r="F314" s="8">
        <v>120</v>
      </c>
      <c r="G314" s="8">
        <v>12</v>
      </c>
      <c r="H314" s="8">
        <v>25932</v>
      </c>
      <c r="I314" s="1">
        <v>0</v>
      </c>
      <c r="J314" s="8">
        <v>25932</v>
      </c>
      <c r="K314" s="8">
        <f t="shared" si="16"/>
        <v>259320</v>
      </c>
      <c r="L314" s="3">
        <v>6483</v>
      </c>
      <c r="M314" s="12">
        <f t="shared" si="17"/>
        <v>-233388</v>
      </c>
      <c r="N314" s="12">
        <f t="shared" si="18"/>
        <v>0</v>
      </c>
      <c r="O314" s="12">
        <f t="shared" si="19"/>
        <v>-233388</v>
      </c>
      <c r="P314" s="4">
        <v>41699</v>
      </c>
    </row>
    <row r="315" spans="1:16" x14ac:dyDescent="0.3">
      <c r="A315" s="1" t="s">
        <v>45</v>
      </c>
      <c r="B315" s="1" t="s">
        <v>17</v>
      </c>
      <c r="C315" s="1" t="s">
        <v>25</v>
      </c>
      <c r="D315" s="1" t="s">
        <v>19</v>
      </c>
      <c r="E315" s="6">
        <v>1545</v>
      </c>
      <c r="F315" s="8">
        <v>120</v>
      </c>
      <c r="G315" s="8">
        <v>12</v>
      </c>
      <c r="H315" s="8">
        <v>18540</v>
      </c>
      <c r="I315" s="1">
        <v>0</v>
      </c>
      <c r="J315" s="8">
        <v>18540</v>
      </c>
      <c r="K315" s="8">
        <f t="shared" si="16"/>
        <v>185400</v>
      </c>
      <c r="L315" s="3">
        <v>4635</v>
      </c>
      <c r="M315" s="12">
        <f t="shared" si="17"/>
        <v>-166860</v>
      </c>
      <c r="N315" s="12">
        <f t="shared" si="18"/>
        <v>0</v>
      </c>
      <c r="O315" s="12">
        <f t="shared" si="19"/>
        <v>-166860</v>
      </c>
      <c r="P315" s="4">
        <v>41791</v>
      </c>
    </row>
    <row r="316" spans="1:16" x14ac:dyDescent="0.3">
      <c r="A316" s="1" t="s">
        <v>46</v>
      </c>
      <c r="B316" s="1" t="s">
        <v>36</v>
      </c>
      <c r="C316" s="1" t="s">
        <v>25</v>
      </c>
      <c r="D316" s="1" t="s">
        <v>19</v>
      </c>
      <c r="E316" s="6">
        <v>2821</v>
      </c>
      <c r="F316" s="8">
        <v>120</v>
      </c>
      <c r="G316" s="8">
        <v>125</v>
      </c>
      <c r="H316" s="8">
        <v>352625</v>
      </c>
      <c r="I316" s="1">
        <v>0</v>
      </c>
      <c r="J316" s="8">
        <v>352625</v>
      </c>
      <c r="K316" s="8">
        <f t="shared" si="16"/>
        <v>338520</v>
      </c>
      <c r="L316" s="3">
        <v>338520</v>
      </c>
      <c r="M316" s="12">
        <f t="shared" si="17"/>
        <v>14105</v>
      </c>
      <c r="N316" s="12">
        <f t="shared" si="18"/>
        <v>14105</v>
      </c>
      <c r="O316" s="12">
        <f t="shared" si="19"/>
        <v>0</v>
      </c>
      <c r="P316" s="4">
        <v>41852</v>
      </c>
    </row>
    <row r="317" spans="1:16" x14ac:dyDescent="0.3">
      <c r="A317" s="1" t="s">
        <v>46</v>
      </c>
      <c r="B317" s="1" t="s">
        <v>23</v>
      </c>
      <c r="C317" s="1" t="s">
        <v>25</v>
      </c>
      <c r="D317" s="1" t="s">
        <v>19</v>
      </c>
      <c r="E317" s="6">
        <v>345</v>
      </c>
      <c r="F317" s="8">
        <v>120</v>
      </c>
      <c r="G317" s="8">
        <v>125</v>
      </c>
      <c r="H317" s="8">
        <v>43125</v>
      </c>
      <c r="I317" s="1">
        <v>0</v>
      </c>
      <c r="J317" s="8">
        <v>43125</v>
      </c>
      <c r="K317" s="8">
        <f t="shared" si="16"/>
        <v>41400</v>
      </c>
      <c r="L317" s="3">
        <v>41400</v>
      </c>
      <c r="M317" s="12">
        <f t="shared" si="17"/>
        <v>1725</v>
      </c>
      <c r="N317" s="12">
        <f t="shared" si="18"/>
        <v>1725</v>
      </c>
      <c r="O317" s="12">
        <f t="shared" si="19"/>
        <v>0</v>
      </c>
      <c r="P317" s="4">
        <v>41548</v>
      </c>
    </row>
    <row r="318" spans="1:16" x14ac:dyDescent="0.3">
      <c r="A318" s="1" t="s">
        <v>47</v>
      </c>
      <c r="B318" s="1" t="s">
        <v>23</v>
      </c>
      <c r="C318" s="1" t="s">
        <v>27</v>
      </c>
      <c r="D318" s="1" t="s">
        <v>19</v>
      </c>
      <c r="E318" s="6">
        <v>2001</v>
      </c>
      <c r="F318" s="8">
        <v>250</v>
      </c>
      <c r="G318" s="8">
        <v>300</v>
      </c>
      <c r="H318" s="8">
        <v>600300</v>
      </c>
      <c r="I318" s="1">
        <v>0</v>
      </c>
      <c r="J318" s="8">
        <v>600300</v>
      </c>
      <c r="K318" s="8">
        <f t="shared" si="16"/>
        <v>500250</v>
      </c>
      <c r="L318" s="3">
        <v>500250</v>
      </c>
      <c r="M318" s="12">
        <f t="shared" si="17"/>
        <v>100050</v>
      </c>
      <c r="N318" s="12">
        <f t="shared" si="18"/>
        <v>100050</v>
      </c>
      <c r="O318" s="12">
        <f t="shared" si="19"/>
        <v>0</v>
      </c>
      <c r="P318" s="4">
        <v>41671</v>
      </c>
    </row>
    <row r="319" spans="1:16" x14ac:dyDescent="0.3">
      <c r="A319" s="1" t="s">
        <v>45</v>
      </c>
      <c r="B319" s="1" t="s">
        <v>17</v>
      </c>
      <c r="C319" s="1" t="s">
        <v>27</v>
      </c>
      <c r="D319" s="1" t="s">
        <v>19</v>
      </c>
      <c r="E319" s="6">
        <v>2838</v>
      </c>
      <c r="F319" s="8">
        <v>250</v>
      </c>
      <c r="G319" s="8">
        <v>12</v>
      </c>
      <c r="H319" s="8">
        <v>34056</v>
      </c>
      <c r="I319" s="1">
        <v>0</v>
      </c>
      <c r="J319" s="8">
        <v>34056</v>
      </c>
      <c r="K319" s="8">
        <f t="shared" si="16"/>
        <v>709500</v>
      </c>
      <c r="L319" s="3">
        <v>8514</v>
      </c>
      <c r="M319" s="12">
        <f t="shared" si="17"/>
        <v>-675444</v>
      </c>
      <c r="N319" s="12">
        <f t="shared" si="18"/>
        <v>0</v>
      </c>
      <c r="O319" s="12">
        <f t="shared" si="19"/>
        <v>-675444</v>
      </c>
      <c r="P319" s="4">
        <v>41730</v>
      </c>
    </row>
    <row r="320" spans="1:16" x14ac:dyDescent="0.3">
      <c r="A320" s="1" t="s">
        <v>44</v>
      </c>
      <c r="B320" s="1" t="s">
        <v>26</v>
      </c>
      <c r="C320" s="1" t="s">
        <v>27</v>
      </c>
      <c r="D320" s="1" t="s">
        <v>19</v>
      </c>
      <c r="E320" s="6">
        <v>2178</v>
      </c>
      <c r="F320" s="8">
        <v>250</v>
      </c>
      <c r="G320" s="8">
        <v>15</v>
      </c>
      <c r="H320" s="8">
        <v>32670</v>
      </c>
      <c r="I320" s="1">
        <v>0</v>
      </c>
      <c r="J320" s="8">
        <v>32670</v>
      </c>
      <c r="K320" s="8">
        <f t="shared" si="16"/>
        <v>544500</v>
      </c>
      <c r="L320" s="3">
        <v>21780</v>
      </c>
      <c r="M320" s="12">
        <f t="shared" si="17"/>
        <v>-511830</v>
      </c>
      <c r="N320" s="12">
        <f t="shared" si="18"/>
        <v>0</v>
      </c>
      <c r="O320" s="12">
        <f t="shared" si="19"/>
        <v>-511830</v>
      </c>
      <c r="P320" s="4">
        <v>41791</v>
      </c>
    </row>
    <row r="321" spans="1:16" x14ac:dyDescent="0.3">
      <c r="A321" s="1" t="s">
        <v>44</v>
      </c>
      <c r="B321" s="1" t="s">
        <v>17</v>
      </c>
      <c r="C321" s="1" t="s">
        <v>27</v>
      </c>
      <c r="D321" s="1" t="s">
        <v>19</v>
      </c>
      <c r="E321" s="6">
        <v>888</v>
      </c>
      <c r="F321" s="8">
        <v>250</v>
      </c>
      <c r="G321" s="8">
        <v>15</v>
      </c>
      <c r="H321" s="8">
        <v>13320</v>
      </c>
      <c r="I321" s="1">
        <v>0</v>
      </c>
      <c r="J321" s="8">
        <v>13320</v>
      </c>
      <c r="K321" s="8">
        <f t="shared" si="16"/>
        <v>222000</v>
      </c>
      <c r="L321" s="3">
        <v>8880</v>
      </c>
      <c r="M321" s="12">
        <f t="shared" si="17"/>
        <v>-208680</v>
      </c>
      <c r="N321" s="12">
        <f t="shared" si="18"/>
        <v>0</v>
      </c>
      <c r="O321" s="12">
        <f t="shared" si="19"/>
        <v>-208680</v>
      </c>
      <c r="P321" s="4">
        <v>41791</v>
      </c>
    </row>
    <row r="322" spans="1:16" x14ac:dyDescent="0.3">
      <c r="A322" s="1" t="s">
        <v>47</v>
      </c>
      <c r="B322" s="1" t="s">
        <v>26</v>
      </c>
      <c r="C322" s="1" t="s">
        <v>27</v>
      </c>
      <c r="D322" s="1" t="s">
        <v>19</v>
      </c>
      <c r="E322" s="6">
        <v>2151</v>
      </c>
      <c r="F322" s="8">
        <v>250</v>
      </c>
      <c r="G322" s="8">
        <v>300</v>
      </c>
      <c r="H322" s="8">
        <v>645300</v>
      </c>
      <c r="I322" s="1">
        <v>0</v>
      </c>
      <c r="J322" s="8">
        <v>645300</v>
      </c>
      <c r="K322" s="8">
        <f t="shared" ref="K322:K385" si="20">E322*F322</f>
        <v>537750</v>
      </c>
      <c r="L322" s="3">
        <v>537750</v>
      </c>
      <c r="M322" s="12">
        <f t="shared" ref="M322:M385" si="21">J322-K322</f>
        <v>107550</v>
      </c>
      <c r="N322" s="12">
        <f t="shared" ref="N322:N385" si="22">IF(M322&gt;0,M322,0)</f>
        <v>107550</v>
      </c>
      <c r="O322" s="12">
        <f t="shared" ref="O322:O385" si="23">IF(M322&lt;0,M322,0)</f>
        <v>0</v>
      </c>
      <c r="P322" s="4">
        <v>41883</v>
      </c>
    </row>
    <row r="323" spans="1:16" x14ac:dyDescent="0.3">
      <c r="A323" s="1" t="s">
        <v>45</v>
      </c>
      <c r="B323" s="1" t="s">
        <v>36</v>
      </c>
      <c r="C323" s="1" t="s">
        <v>29</v>
      </c>
      <c r="D323" s="1" t="s">
        <v>19</v>
      </c>
      <c r="E323" s="6">
        <v>1953</v>
      </c>
      <c r="F323" s="8">
        <v>260</v>
      </c>
      <c r="G323" s="8">
        <v>12</v>
      </c>
      <c r="H323" s="8">
        <v>23436</v>
      </c>
      <c r="I323" s="1">
        <v>0</v>
      </c>
      <c r="J323" s="8">
        <v>23436</v>
      </c>
      <c r="K323" s="8">
        <f t="shared" si="20"/>
        <v>507780</v>
      </c>
      <c r="L323" s="3">
        <v>5859</v>
      </c>
      <c r="M323" s="12">
        <f t="shared" si="21"/>
        <v>-484344</v>
      </c>
      <c r="N323" s="12">
        <f t="shared" si="22"/>
        <v>0</v>
      </c>
      <c r="O323" s="12">
        <f t="shared" si="23"/>
        <v>-484344</v>
      </c>
      <c r="P323" s="4">
        <v>41730</v>
      </c>
    </row>
    <row r="324" spans="1:16" x14ac:dyDescent="0.3">
      <c r="A324" s="1" t="s">
        <v>46</v>
      </c>
      <c r="B324" s="1" t="s">
        <v>17</v>
      </c>
      <c r="C324" s="1" t="s">
        <v>29</v>
      </c>
      <c r="D324" s="1" t="s">
        <v>19</v>
      </c>
      <c r="E324" s="6">
        <v>4219.5</v>
      </c>
      <c r="F324" s="8">
        <v>260</v>
      </c>
      <c r="G324" s="8">
        <v>125</v>
      </c>
      <c r="H324" s="8">
        <v>527437.5</v>
      </c>
      <c r="I324" s="1">
        <v>0</v>
      </c>
      <c r="J324" s="8">
        <v>527437.5</v>
      </c>
      <c r="K324" s="8">
        <f t="shared" si="20"/>
        <v>1097070</v>
      </c>
      <c r="L324" s="3">
        <v>506340</v>
      </c>
      <c r="M324" s="12">
        <f t="shared" si="21"/>
        <v>-569632.5</v>
      </c>
      <c r="N324" s="12">
        <f t="shared" si="22"/>
        <v>0</v>
      </c>
      <c r="O324" s="12">
        <f t="shared" si="23"/>
        <v>-569632.5</v>
      </c>
      <c r="P324" s="4">
        <v>41730</v>
      </c>
    </row>
    <row r="325" spans="1:16" x14ac:dyDescent="0.3">
      <c r="A325" s="1" t="s">
        <v>45</v>
      </c>
      <c r="B325" s="1" t="s">
        <v>36</v>
      </c>
      <c r="C325" s="1" t="s">
        <v>29</v>
      </c>
      <c r="D325" s="1" t="s">
        <v>19</v>
      </c>
      <c r="E325" s="6">
        <v>2141</v>
      </c>
      <c r="F325" s="8">
        <v>260</v>
      </c>
      <c r="G325" s="8">
        <v>12</v>
      </c>
      <c r="H325" s="8">
        <v>25692</v>
      </c>
      <c r="I325" s="1">
        <v>0</v>
      </c>
      <c r="J325" s="8">
        <v>25692</v>
      </c>
      <c r="K325" s="8">
        <f t="shared" si="20"/>
        <v>556660</v>
      </c>
      <c r="L325" s="3">
        <v>6423</v>
      </c>
      <c r="M325" s="12">
        <f t="shared" si="21"/>
        <v>-530968</v>
      </c>
      <c r="N325" s="12">
        <f t="shared" si="22"/>
        <v>0</v>
      </c>
      <c r="O325" s="12">
        <f t="shared" si="23"/>
        <v>-530968</v>
      </c>
      <c r="P325" s="4">
        <v>41852</v>
      </c>
    </row>
    <row r="326" spans="1:16" x14ac:dyDescent="0.3">
      <c r="A326" s="1" t="s">
        <v>44</v>
      </c>
      <c r="B326" s="1" t="s">
        <v>36</v>
      </c>
      <c r="C326" s="1" t="s">
        <v>29</v>
      </c>
      <c r="D326" s="1" t="s">
        <v>19</v>
      </c>
      <c r="E326" s="6">
        <v>615</v>
      </c>
      <c r="F326" s="8">
        <v>260</v>
      </c>
      <c r="G326" s="8">
        <v>15</v>
      </c>
      <c r="H326" s="8">
        <v>9225</v>
      </c>
      <c r="I326" s="1">
        <v>0</v>
      </c>
      <c r="J326" s="8">
        <v>9225</v>
      </c>
      <c r="K326" s="8">
        <f t="shared" si="20"/>
        <v>159900</v>
      </c>
      <c r="L326" s="3">
        <v>6150</v>
      </c>
      <c r="M326" s="12">
        <f t="shared" si="21"/>
        <v>-150675</v>
      </c>
      <c r="N326" s="12">
        <f t="shared" si="22"/>
        <v>0</v>
      </c>
      <c r="O326" s="12">
        <f t="shared" si="23"/>
        <v>-150675</v>
      </c>
      <c r="P326" s="4">
        <v>41974</v>
      </c>
    </row>
    <row r="327" spans="1:16" x14ac:dyDescent="0.3">
      <c r="A327" s="1" t="s">
        <v>45</v>
      </c>
      <c r="B327" s="1" t="s">
        <v>36</v>
      </c>
      <c r="C327" s="1" t="s">
        <v>18</v>
      </c>
      <c r="D327" s="1" t="s">
        <v>32</v>
      </c>
      <c r="E327" s="6">
        <v>1858</v>
      </c>
      <c r="F327" s="8">
        <v>3</v>
      </c>
      <c r="G327" s="8">
        <v>12</v>
      </c>
      <c r="H327" s="8">
        <v>22296</v>
      </c>
      <c r="I327" s="1">
        <v>222.96</v>
      </c>
      <c r="J327" s="8">
        <v>22073.040000000001</v>
      </c>
      <c r="K327" s="8">
        <f t="shared" si="20"/>
        <v>5574</v>
      </c>
      <c r="L327" s="3">
        <v>5574</v>
      </c>
      <c r="M327" s="12">
        <f t="shared" si="21"/>
        <v>16499.04</v>
      </c>
      <c r="N327" s="12">
        <f t="shared" si="22"/>
        <v>16499.04</v>
      </c>
      <c r="O327" s="12">
        <f t="shared" si="23"/>
        <v>0</v>
      </c>
      <c r="P327" s="4">
        <v>41671</v>
      </c>
    </row>
    <row r="328" spans="1:16" x14ac:dyDescent="0.3">
      <c r="A328" s="1" t="s">
        <v>45</v>
      </c>
      <c r="B328" s="1" t="s">
        <v>23</v>
      </c>
      <c r="C328" s="1" t="s">
        <v>18</v>
      </c>
      <c r="D328" s="1" t="s">
        <v>32</v>
      </c>
      <c r="E328" s="6">
        <v>1445</v>
      </c>
      <c r="F328" s="8">
        <v>3</v>
      </c>
      <c r="G328" s="8">
        <v>12</v>
      </c>
      <c r="H328" s="8">
        <v>17340</v>
      </c>
      <c r="I328" s="1">
        <v>173.4</v>
      </c>
      <c r="J328" s="8">
        <v>17166.599999999999</v>
      </c>
      <c r="K328" s="8">
        <f t="shared" si="20"/>
        <v>4335</v>
      </c>
      <c r="L328" s="3">
        <v>4335</v>
      </c>
      <c r="M328" s="12">
        <f t="shared" si="21"/>
        <v>12831.599999999999</v>
      </c>
      <c r="N328" s="12">
        <f t="shared" si="22"/>
        <v>12831.599999999999</v>
      </c>
      <c r="O328" s="12">
        <f t="shared" si="23"/>
        <v>0</v>
      </c>
      <c r="P328" s="4">
        <v>41883</v>
      </c>
    </row>
    <row r="329" spans="1:16" x14ac:dyDescent="0.3">
      <c r="A329" s="1" t="s">
        <v>46</v>
      </c>
      <c r="B329" s="1" t="s">
        <v>36</v>
      </c>
      <c r="C329" s="1" t="s">
        <v>18</v>
      </c>
      <c r="D329" s="1" t="s">
        <v>32</v>
      </c>
      <c r="E329" s="6">
        <v>330</v>
      </c>
      <c r="F329" s="8">
        <v>3</v>
      </c>
      <c r="G329" s="8">
        <v>125</v>
      </c>
      <c r="H329" s="8">
        <v>41250</v>
      </c>
      <c r="I329" s="1">
        <v>412.5</v>
      </c>
      <c r="J329" s="8">
        <v>40837.5</v>
      </c>
      <c r="K329" s="8">
        <f t="shared" si="20"/>
        <v>990</v>
      </c>
      <c r="L329" s="3">
        <v>39600</v>
      </c>
      <c r="M329" s="12">
        <f t="shared" si="21"/>
        <v>39847.5</v>
      </c>
      <c r="N329" s="12">
        <f t="shared" si="22"/>
        <v>39847.5</v>
      </c>
      <c r="O329" s="12">
        <f t="shared" si="23"/>
        <v>0</v>
      </c>
      <c r="P329" s="4">
        <v>41518</v>
      </c>
    </row>
    <row r="330" spans="1:16" x14ac:dyDescent="0.3">
      <c r="A330" s="1" t="s">
        <v>45</v>
      </c>
      <c r="B330" s="1" t="s">
        <v>26</v>
      </c>
      <c r="C330" s="1" t="s">
        <v>18</v>
      </c>
      <c r="D330" s="1" t="s">
        <v>32</v>
      </c>
      <c r="E330" s="6">
        <v>2671</v>
      </c>
      <c r="F330" s="8">
        <v>3</v>
      </c>
      <c r="G330" s="8">
        <v>12</v>
      </c>
      <c r="H330" s="8">
        <v>32052</v>
      </c>
      <c r="I330" s="1">
        <v>320.52</v>
      </c>
      <c r="J330" s="8">
        <v>31731.48</v>
      </c>
      <c r="K330" s="8">
        <f t="shared" si="20"/>
        <v>8013</v>
      </c>
      <c r="L330" s="3">
        <v>8013</v>
      </c>
      <c r="M330" s="12">
        <f t="shared" si="21"/>
        <v>23718.48</v>
      </c>
      <c r="N330" s="12">
        <f t="shared" si="22"/>
        <v>23718.48</v>
      </c>
      <c r="O330" s="12">
        <f t="shared" si="23"/>
        <v>0</v>
      </c>
      <c r="P330" s="4">
        <v>41883</v>
      </c>
    </row>
    <row r="331" spans="1:16" x14ac:dyDescent="0.3">
      <c r="A331" s="1" t="s">
        <v>45</v>
      </c>
      <c r="B331" s="1" t="s">
        <v>17</v>
      </c>
      <c r="C331" s="1" t="s">
        <v>18</v>
      </c>
      <c r="D331" s="1" t="s">
        <v>32</v>
      </c>
      <c r="E331" s="6">
        <v>766</v>
      </c>
      <c r="F331" s="8">
        <v>3</v>
      </c>
      <c r="G331" s="8">
        <v>12</v>
      </c>
      <c r="H331" s="8">
        <v>9192</v>
      </c>
      <c r="I331" s="1">
        <v>91.92</v>
      </c>
      <c r="J331" s="8">
        <v>9100.08</v>
      </c>
      <c r="K331" s="8">
        <f t="shared" si="20"/>
        <v>2298</v>
      </c>
      <c r="L331" s="3">
        <v>2298</v>
      </c>
      <c r="M331" s="12">
        <f t="shared" si="21"/>
        <v>6802.08</v>
      </c>
      <c r="N331" s="12">
        <f t="shared" si="22"/>
        <v>6802.08</v>
      </c>
      <c r="O331" s="12">
        <f t="shared" si="23"/>
        <v>0</v>
      </c>
      <c r="P331" s="4">
        <v>41548</v>
      </c>
    </row>
    <row r="332" spans="1:16" x14ac:dyDescent="0.3">
      <c r="A332" s="1" t="s">
        <v>47</v>
      </c>
      <c r="B332" s="1" t="s">
        <v>31</v>
      </c>
      <c r="C332" s="1" t="s">
        <v>18</v>
      </c>
      <c r="D332" s="1" t="s">
        <v>32</v>
      </c>
      <c r="E332" s="6">
        <v>494</v>
      </c>
      <c r="F332" s="8">
        <v>3</v>
      </c>
      <c r="G332" s="8">
        <v>300</v>
      </c>
      <c r="H332" s="8">
        <v>148200</v>
      </c>
      <c r="I332" s="1">
        <v>1482</v>
      </c>
      <c r="J332" s="8">
        <v>146718</v>
      </c>
      <c r="K332" s="8">
        <f t="shared" si="20"/>
        <v>1482</v>
      </c>
      <c r="L332" s="3">
        <v>123500</v>
      </c>
      <c r="M332" s="12">
        <f t="shared" si="21"/>
        <v>145236</v>
      </c>
      <c r="N332" s="12">
        <f t="shared" si="22"/>
        <v>145236</v>
      </c>
      <c r="O332" s="12">
        <f t="shared" si="23"/>
        <v>0</v>
      </c>
      <c r="P332" s="4">
        <v>41548</v>
      </c>
    </row>
    <row r="333" spans="1:16" x14ac:dyDescent="0.3">
      <c r="A333" s="1" t="s">
        <v>44</v>
      </c>
      <c r="B333" s="1" t="s">
        <v>31</v>
      </c>
      <c r="C333" s="1" t="s">
        <v>37</v>
      </c>
      <c r="D333" s="1" t="s">
        <v>32</v>
      </c>
      <c r="E333" s="6">
        <v>2214</v>
      </c>
      <c r="F333" s="8">
        <v>5</v>
      </c>
      <c r="G333" s="8">
        <v>15</v>
      </c>
      <c r="H333" s="8">
        <v>33210</v>
      </c>
      <c r="I333" s="1">
        <v>332.1</v>
      </c>
      <c r="J333" s="8">
        <v>32877.9</v>
      </c>
      <c r="K333" s="8">
        <f t="shared" si="20"/>
        <v>11070</v>
      </c>
      <c r="L333" s="3">
        <v>22140</v>
      </c>
      <c r="M333" s="12">
        <f t="shared" si="21"/>
        <v>21807.9</v>
      </c>
      <c r="N333" s="12">
        <f t="shared" si="22"/>
        <v>21807.9</v>
      </c>
      <c r="O333" s="12">
        <f t="shared" si="23"/>
        <v>0</v>
      </c>
      <c r="P333" s="4">
        <v>41699</v>
      </c>
    </row>
    <row r="334" spans="1:16" x14ac:dyDescent="0.3">
      <c r="A334" s="1" t="s">
        <v>47</v>
      </c>
      <c r="B334" s="1" t="s">
        <v>36</v>
      </c>
      <c r="C334" s="1" t="s">
        <v>37</v>
      </c>
      <c r="D334" s="1" t="s">
        <v>32</v>
      </c>
      <c r="E334" s="6">
        <v>2301</v>
      </c>
      <c r="F334" s="8">
        <v>5</v>
      </c>
      <c r="G334" s="8">
        <v>300</v>
      </c>
      <c r="H334" s="8">
        <v>690300</v>
      </c>
      <c r="I334" s="1">
        <v>6903</v>
      </c>
      <c r="J334" s="8">
        <v>683397</v>
      </c>
      <c r="K334" s="8">
        <f t="shared" si="20"/>
        <v>11505</v>
      </c>
      <c r="L334" s="3">
        <v>575250</v>
      </c>
      <c r="M334" s="12">
        <f t="shared" si="21"/>
        <v>671892</v>
      </c>
      <c r="N334" s="12">
        <f t="shared" si="22"/>
        <v>671892</v>
      </c>
      <c r="O334" s="12">
        <f t="shared" si="23"/>
        <v>0</v>
      </c>
      <c r="P334" s="4">
        <v>41730</v>
      </c>
    </row>
    <row r="335" spans="1:16" x14ac:dyDescent="0.3">
      <c r="A335" s="1" t="s">
        <v>47</v>
      </c>
      <c r="B335" s="1" t="s">
        <v>36</v>
      </c>
      <c r="C335" s="1" t="s">
        <v>37</v>
      </c>
      <c r="D335" s="1" t="s">
        <v>32</v>
      </c>
      <c r="E335" s="6">
        <v>2498</v>
      </c>
      <c r="F335" s="8">
        <v>5</v>
      </c>
      <c r="G335" s="8">
        <v>300</v>
      </c>
      <c r="H335" s="8">
        <v>749400</v>
      </c>
      <c r="I335" s="1">
        <v>7494</v>
      </c>
      <c r="J335" s="8">
        <v>741906</v>
      </c>
      <c r="K335" s="8">
        <f t="shared" si="20"/>
        <v>12490</v>
      </c>
      <c r="L335" s="3">
        <v>624500</v>
      </c>
      <c r="M335" s="12">
        <f t="shared" si="21"/>
        <v>729416</v>
      </c>
      <c r="N335" s="12">
        <f t="shared" si="22"/>
        <v>729416</v>
      </c>
      <c r="O335" s="12">
        <f t="shared" si="23"/>
        <v>0</v>
      </c>
      <c r="P335" s="4">
        <v>41518</v>
      </c>
    </row>
    <row r="336" spans="1:16" x14ac:dyDescent="0.3">
      <c r="A336" s="1" t="s">
        <v>46</v>
      </c>
      <c r="B336" s="1" t="s">
        <v>36</v>
      </c>
      <c r="C336" s="1" t="s">
        <v>37</v>
      </c>
      <c r="D336" s="1" t="s">
        <v>32</v>
      </c>
      <c r="E336" s="6">
        <v>663</v>
      </c>
      <c r="F336" s="8">
        <v>5</v>
      </c>
      <c r="G336" s="8">
        <v>125</v>
      </c>
      <c r="H336" s="8">
        <v>82875</v>
      </c>
      <c r="I336" s="1">
        <v>828.75</v>
      </c>
      <c r="J336" s="8">
        <v>82046.25</v>
      </c>
      <c r="K336" s="8">
        <f t="shared" si="20"/>
        <v>3315</v>
      </c>
      <c r="L336" s="3">
        <v>79560</v>
      </c>
      <c r="M336" s="12">
        <f t="shared" si="21"/>
        <v>78731.25</v>
      </c>
      <c r="N336" s="12">
        <f t="shared" si="22"/>
        <v>78731.25</v>
      </c>
      <c r="O336" s="12">
        <f t="shared" si="23"/>
        <v>0</v>
      </c>
      <c r="P336" s="4">
        <v>41548</v>
      </c>
    </row>
    <row r="337" spans="1:16" x14ac:dyDescent="0.3">
      <c r="A337" s="1" t="s">
        <v>46</v>
      </c>
      <c r="B337" s="1" t="s">
        <v>23</v>
      </c>
      <c r="C337" s="1" t="s">
        <v>25</v>
      </c>
      <c r="D337" s="1" t="s">
        <v>32</v>
      </c>
      <c r="E337" s="6">
        <v>923</v>
      </c>
      <c r="F337" s="8">
        <v>120</v>
      </c>
      <c r="G337" s="8">
        <v>125</v>
      </c>
      <c r="H337" s="8">
        <v>115375</v>
      </c>
      <c r="I337" s="1">
        <v>1153.75</v>
      </c>
      <c r="J337" s="8">
        <v>114221.25</v>
      </c>
      <c r="K337" s="8">
        <f t="shared" si="20"/>
        <v>110760</v>
      </c>
      <c r="L337" s="3">
        <v>110760</v>
      </c>
      <c r="M337" s="12">
        <f t="shared" si="21"/>
        <v>3461.25</v>
      </c>
      <c r="N337" s="12">
        <f t="shared" si="22"/>
        <v>3461.25</v>
      </c>
      <c r="O337" s="12">
        <f t="shared" si="23"/>
        <v>0</v>
      </c>
      <c r="P337" s="4">
        <v>41852</v>
      </c>
    </row>
    <row r="338" spans="1:16" x14ac:dyDescent="0.3">
      <c r="A338" s="1" t="s">
        <v>46</v>
      </c>
      <c r="B338" s="1" t="s">
        <v>36</v>
      </c>
      <c r="C338" s="1" t="s">
        <v>25</v>
      </c>
      <c r="D338" s="1" t="s">
        <v>32</v>
      </c>
      <c r="E338" s="6">
        <v>663</v>
      </c>
      <c r="F338" s="8">
        <v>120</v>
      </c>
      <c r="G338" s="8">
        <v>125</v>
      </c>
      <c r="H338" s="8">
        <v>82875</v>
      </c>
      <c r="I338" s="1">
        <v>828.75</v>
      </c>
      <c r="J338" s="8">
        <v>82046.25</v>
      </c>
      <c r="K338" s="8">
        <f t="shared" si="20"/>
        <v>79560</v>
      </c>
      <c r="L338" s="3">
        <v>79560</v>
      </c>
      <c r="M338" s="12">
        <f t="shared" si="21"/>
        <v>2486.25</v>
      </c>
      <c r="N338" s="12">
        <f t="shared" si="22"/>
        <v>2486.25</v>
      </c>
      <c r="O338" s="12">
        <f t="shared" si="23"/>
        <v>0</v>
      </c>
      <c r="P338" s="4">
        <v>41548</v>
      </c>
    </row>
    <row r="339" spans="1:16" x14ac:dyDescent="0.3">
      <c r="A339" s="1" t="s">
        <v>46</v>
      </c>
      <c r="B339" s="1" t="s">
        <v>36</v>
      </c>
      <c r="C339" s="1" t="s">
        <v>27</v>
      </c>
      <c r="D339" s="1" t="s">
        <v>32</v>
      </c>
      <c r="E339" s="6">
        <v>727</v>
      </c>
      <c r="F339" s="8">
        <v>250</v>
      </c>
      <c r="G339" s="8">
        <v>125</v>
      </c>
      <c r="H339" s="8">
        <v>90875</v>
      </c>
      <c r="I339" s="1">
        <v>908.75</v>
      </c>
      <c r="J339" s="8">
        <v>89966.25</v>
      </c>
      <c r="K339" s="8">
        <f t="shared" si="20"/>
        <v>181750</v>
      </c>
      <c r="L339" s="3">
        <v>87240</v>
      </c>
      <c r="M339" s="12">
        <f t="shared" si="21"/>
        <v>-91783.75</v>
      </c>
      <c r="N339" s="12">
        <f t="shared" si="22"/>
        <v>0</v>
      </c>
      <c r="O339" s="12">
        <f t="shared" si="23"/>
        <v>-91783.75</v>
      </c>
      <c r="P339" s="4">
        <v>41791</v>
      </c>
    </row>
    <row r="340" spans="1:16" x14ac:dyDescent="0.3">
      <c r="A340" s="1" t="s">
        <v>46</v>
      </c>
      <c r="B340" s="1" t="s">
        <v>26</v>
      </c>
      <c r="C340" s="1" t="s">
        <v>27</v>
      </c>
      <c r="D340" s="1" t="s">
        <v>32</v>
      </c>
      <c r="E340" s="6">
        <v>787</v>
      </c>
      <c r="F340" s="8">
        <v>250</v>
      </c>
      <c r="G340" s="8">
        <v>125</v>
      </c>
      <c r="H340" s="8">
        <v>98375</v>
      </c>
      <c r="I340" s="1">
        <v>983.75</v>
      </c>
      <c r="J340" s="8">
        <v>97391.25</v>
      </c>
      <c r="K340" s="8">
        <f t="shared" si="20"/>
        <v>196750</v>
      </c>
      <c r="L340" s="3">
        <v>94440</v>
      </c>
      <c r="M340" s="12">
        <f t="shared" si="21"/>
        <v>-99358.75</v>
      </c>
      <c r="N340" s="12">
        <f t="shared" si="22"/>
        <v>0</v>
      </c>
      <c r="O340" s="12">
        <f t="shared" si="23"/>
        <v>-99358.75</v>
      </c>
      <c r="P340" s="4">
        <v>41791</v>
      </c>
    </row>
    <row r="341" spans="1:16" x14ac:dyDescent="0.3">
      <c r="A341" s="1" t="s">
        <v>47</v>
      </c>
      <c r="B341" s="1" t="s">
        <v>17</v>
      </c>
      <c r="C341" s="1" t="s">
        <v>27</v>
      </c>
      <c r="D341" s="1" t="s">
        <v>32</v>
      </c>
      <c r="E341" s="6">
        <v>986</v>
      </c>
      <c r="F341" s="8">
        <v>250</v>
      </c>
      <c r="G341" s="8">
        <v>300</v>
      </c>
      <c r="H341" s="8">
        <v>295800</v>
      </c>
      <c r="I341" s="1">
        <v>2958</v>
      </c>
      <c r="J341" s="8">
        <v>292842</v>
      </c>
      <c r="K341" s="8">
        <f t="shared" si="20"/>
        <v>246500</v>
      </c>
      <c r="L341" s="3">
        <v>246500</v>
      </c>
      <c r="M341" s="12">
        <f t="shared" si="21"/>
        <v>46342</v>
      </c>
      <c r="N341" s="12">
        <f t="shared" si="22"/>
        <v>46342</v>
      </c>
      <c r="O341" s="12">
        <f t="shared" si="23"/>
        <v>0</v>
      </c>
      <c r="P341" s="4">
        <v>41883</v>
      </c>
    </row>
    <row r="342" spans="1:16" x14ac:dyDescent="0.3">
      <c r="A342" s="1" t="s">
        <v>47</v>
      </c>
      <c r="B342" s="1" t="s">
        <v>31</v>
      </c>
      <c r="C342" s="1" t="s">
        <v>27</v>
      </c>
      <c r="D342" s="1" t="s">
        <v>32</v>
      </c>
      <c r="E342" s="6">
        <v>494</v>
      </c>
      <c r="F342" s="8">
        <v>250</v>
      </c>
      <c r="G342" s="8">
        <v>300</v>
      </c>
      <c r="H342" s="8">
        <v>148200</v>
      </c>
      <c r="I342" s="1">
        <v>1482</v>
      </c>
      <c r="J342" s="8">
        <v>146718</v>
      </c>
      <c r="K342" s="8">
        <f t="shared" si="20"/>
        <v>123500</v>
      </c>
      <c r="L342" s="3">
        <v>123500</v>
      </c>
      <c r="M342" s="12">
        <f t="shared" si="21"/>
        <v>23218</v>
      </c>
      <c r="N342" s="12">
        <f t="shared" si="22"/>
        <v>23218</v>
      </c>
      <c r="O342" s="12">
        <f t="shared" si="23"/>
        <v>0</v>
      </c>
      <c r="P342" s="4">
        <v>41548</v>
      </c>
    </row>
    <row r="343" spans="1:16" x14ac:dyDescent="0.3">
      <c r="A343" s="1" t="s">
        <v>46</v>
      </c>
      <c r="B343" s="1" t="s">
        <v>26</v>
      </c>
      <c r="C343" s="1" t="s">
        <v>27</v>
      </c>
      <c r="D343" s="1" t="s">
        <v>32</v>
      </c>
      <c r="E343" s="6">
        <v>1744</v>
      </c>
      <c r="F343" s="8">
        <v>250</v>
      </c>
      <c r="G343" s="8">
        <v>125</v>
      </c>
      <c r="H343" s="8">
        <v>218000</v>
      </c>
      <c r="I343" s="1">
        <v>2180</v>
      </c>
      <c r="J343" s="8">
        <v>215820</v>
      </c>
      <c r="K343" s="8">
        <f t="shared" si="20"/>
        <v>436000</v>
      </c>
      <c r="L343" s="3">
        <v>209280</v>
      </c>
      <c r="M343" s="12">
        <f t="shared" si="21"/>
        <v>-220180</v>
      </c>
      <c r="N343" s="12">
        <f t="shared" si="22"/>
        <v>0</v>
      </c>
      <c r="O343" s="12">
        <f t="shared" si="23"/>
        <v>-220180</v>
      </c>
      <c r="P343" s="4">
        <v>41944</v>
      </c>
    </row>
    <row r="344" spans="1:16" x14ac:dyDescent="0.3">
      <c r="A344" s="1" t="s">
        <v>45</v>
      </c>
      <c r="B344" s="1" t="s">
        <v>36</v>
      </c>
      <c r="C344" s="1" t="s">
        <v>29</v>
      </c>
      <c r="D344" s="1" t="s">
        <v>32</v>
      </c>
      <c r="E344" s="6">
        <v>1989</v>
      </c>
      <c r="F344" s="8">
        <v>260</v>
      </c>
      <c r="G344" s="8">
        <v>12</v>
      </c>
      <c r="H344" s="8">
        <v>23868</v>
      </c>
      <c r="I344" s="1">
        <v>238.68</v>
      </c>
      <c r="J344" s="8">
        <v>23629.32</v>
      </c>
      <c r="K344" s="8">
        <f t="shared" si="20"/>
        <v>517140</v>
      </c>
      <c r="L344" s="3">
        <v>5967</v>
      </c>
      <c r="M344" s="12">
        <f t="shared" si="21"/>
        <v>-493510.68</v>
      </c>
      <c r="N344" s="12">
        <f t="shared" si="22"/>
        <v>0</v>
      </c>
      <c r="O344" s="12">
        <f t="shared" si="23"/>
        <v>-493510.68</v>
      </c>
      <c r="P344" s="4">
        <v>41518</v>
      </c>
    </row>
    <row r="345" spans="1:16" x14ac:dyDescent="0.3">
      <c r="A345" s="1" t="s">
        <v>44</v>
      </c>
      <c r="B345" s="1" t="s">
        <v>26</v>
      </c>
      <c r="C345" s="1" t="s">
        <v>29</v>
      </c>
      <c r="D345" s="1" t="s">
        <v>32</v>
      </c>
      <c r="E345" s="6">
        <v>321</v>
      </c>
      <c r="F345" s="8">
        <v>260</v>
      </c>
      <c r="G345" s="8">
        <v>15</v>
      </c>
      <c r="H345" s="8">
        <v>4815</v>
      </c>
      <c r="I345" s="1">
        <v>48.15</v>
      </c>
      <c r="J345" s="8">
        <v>4766.8500000000004</v>
      </c>
      <c r="K345" s="8">
        <f t="shared" si="20"/>
        <v>83460</v>
      </c>
      <c r="L345" s="3">
        <v>3210</v>
      </c>
      <c r="M345" s="12">
        <f t="shared" si="21"/>
        <v>-78693.149999999994</v>
      </c>
      <c r="N345" s="12">
        <f t="shared" si="22"/>
        <v>0</v>
      </c>
      <c r="O345" s="12">
        <f t="shared" si="23"/>
        <v>-78693.149999999994</v>
      </c>
      <c r="P345" s="4">
        <v>41579</v>
      </c>
    </row>
    <row r="346" spans="1:16" x14ac:dyDescent="0.3">
      <c r="A346" s="1" t="s">
        <v>46</v>
      </c>
      <c r="B346" s="1" t="s">
        <v>23</v>
      </c>
      <c r="C346" s="1" t="s">
        <v>18</v>
      </c>
      <c r="D346" s="1" t="s">
        <v>32</v>
      </c>
      <c r="E346" s="6">
        <v>742.5</v>
      </c>
      <c r="F346" s="8">
        <v>3</v>
      </c>
      <c r="G346" s="8">
        <v>125</v>
      </c>
      <c r="H346" s="8">
        <v>92812.5</v>
      </c>
      <c r="I346" s="1">
        <v>1856.25</v>
      </c>
      <c r="J346" s="8">
        <v>90956.25</v>
      </c>
      <c r="K346" s="8">
        <f t="shared" si="20"/>
        <v>2227.5</v>
      </c>
      <c r="L346" s="3">
        <v>89100</v>
      </c>
      <c r="M346" s="12">
        <f t="shared" si="21"/>
        <v>88728.75</v>
      </c>
      <c r="N346" s="12">
        <f t="shared" si="22"/>
        <v>88728.75</v>
      </c>
      <c r="O346" s="12">
        <f t="shared" si="23"/>
        <v>0</v>
      </c>
      <c r="P346" s="4">
        <v>41730</v>
      </c>
    </row>
    <row r="347" spans="1:16" x14ac:dyDescent="0.3">
      <c r="A347" s="1" t="s">
        <v>45</v>
      </c>
      <c r="B347" s="1" t="s">
        <v>23</v>
      </c>
      <c r="C347" s="1" t="s">
        <v>18</v>
      </c>
      <c r="D347" s="1" t="s">
        <v>32</v>
      </c>
      <c r="E347" s="6">
        <v>1295</v>
      </c>
      <c r="F347" s="8">
        <v>3</v>
      </c>
      <c r="G347" s="8">
        <v>12</v>
      </c>
      <c r="H347" s="8">
        <v>15540</v>
      </c>
      <c r="I347" s="1">
        <v>310.8</v>
      </c>
      <c r="J347" s="8">
        <v>15229.2</v>
      </c>
      <c r="K347" s="8">
        <f t="shared" si="20"/>
        <v>3885</v>
      </c>
      <c r="L347" s="3">
        <v>3885</v>
      </c>
      <c r="M347" s="12">
        <f t="shared" si="21"/>
        <v>11344.2</v>
      </c>
      <c r="N347" s="12">
        <f t="shared" si="22"/>
        <v>11344.2</v>
      </c>
      <c r="O347" s="12">
        <f t="shared" si="23"/>
        <v>0</v>
      </c>
      <c r="P347" s="4">
        <v>41913</v>
      </c>
    </row>
    <row r="348" spans="1:16" x14ac:dyDescent="0.3">
      <c r="A348" s="1" t="s">
        <v>47</v>
      </c>
      <c r="B348" s="1" t="s">
        <v>17</v>
      </c>
      <c r="C348" s="1" t="s">
        <v>18</v>
      </c>
      <c r="D348" s="1" t="s">
        <v>32</v>
      </c>
      <c r="E348" s="6">
        <v>214</v>
      </c>
      <c r="F348" s="8">
        <v>3</v>
      </c>
      <c r="G348" s="8">
        <v>300</v>
      </c>
      <c r="H348" s="8">
        <v>64200</v>
      </c>
      <c r="I348" s="1">
        <v>1284</v>
      </c>
      <c r="J348" s="8">
        <v>62916</v>
      </c>
      <c r="K348" s="8">
        <f t="shared" si="20"/>
        <v>642</v>
      </c>
      <c r="L348" s="3">
        <v>53500</v>
      </c>
      <c r="M348" s="12">
        <f t="shared" si="21"/>
        <v>62274</v>
      </c>
      <c r="N348" s="12">
        <f t="shared" si="22"/>
        <v>62274</v>
      </c>
      <c r="O348" s="12">
        <f t="shared" si="23"/>
        <v>0</v>
      </c>
      <c r="P348" s="4">
        <v>41548</v>
      </c>
    </row>
    <row r="349" spans="1:16" x14ac:dyDescent="0.3">
      <c r="A349" s="1" t="s">
        <v>45</v>
      </c>
      <c r="B349" s="1" t="s">
        <v>36</v>
      </c>
      <c r="C349" s="1" t="s">
        <v>37</v>
      </c>
      <c r="D349" s="1" t="s">
        <v>32</v>
      </c>
      <c r="E349" s="6">
        <v>1142</v>
      </c>
      <c r="F349" s="8">
        <v>5</v>
      </c>
      <c r="G349" s="8">
        <v>12</v>
      </c>
      <c r="H349" s="8">
        <v>13704</v>
      </c>
      <c r="I349" s="1">
        <v>274.08</v>
      </c>
      <c r="J349" s="8">
        <v>13429.92</v>
      </c>
      <c r="K349" s="8">
        <f t="shared" si="20"/>
        <v>5710</v>
      </c>
      <c r="L349" s="3">
        <v>3426</v>
      </c>
      <c r="M349" s="12">
        <f t="shared" si="21"/>
        <v>7719.92</v>
      </c>
      <c r="N349" s="12">
        <f t="shared" si="22"/>
        <v>7719.92</v>
      </c>
      <c r="O349" s="12">
        <f t="shared" si="23"/>
        <v>0</v>
      </c>
      <c r="P349" s="4">
        <v>41791</v>
      </c>
    </row>
    <row r="350" spans="1:16" x14ac:dyDescent="0.3">
      <c r="A350" s="1" t="s">
        <v>45</v>
      </c>
      <c r="B350" s="1" t="s">
        <v>31</v>
      </c>
      <c r="C350" s="1" t="s">
        <v>37</v>
      </c>
      <c r="D350" s="1" t="s">
        <v>32</v>
      </c>
      <c r="E350" s="6">
        <v>690</v>
      </c>
      <c r="F350" s="8">
        <v>5</v>
      </c>
      <c r="G350" s="8">
        <v>12</v>
      </c>
      <c r="H350" s="8">
        <v>8280</v>
      </c>
      <c r="I350" s="1">
        <v>165.6</v>
      </c>
      <c r="J350" s="8">
        <v>8114.4</v>
      </c>
      <c r="K350" s="8">
        <f t="shared" si="20"/>
        <v>3450</v>
      </c>
      <c r="L350" s="3">
        <v>2070</v>
      </c>
      <c r="M350" s="12">
        <f t="shared" si="21"/>
        <v>4664.3999999999996</v>
      </c>
      <c r="N350" s="12">
        <f t="shared" si="22"/>
        <v>4664.3999999999996</v>
      </c>
      <c r="O350" s="12">
        <f t="shared" si="23"/>
        <v>0</v>
      </c>
      <c r="P350" s="4">
        <v>41944</v>
      </c>
    </row>
    <row r="351" spans="1:16" x14ac:dyDescent="0.3">
      <c r="A351" s="1" t="s">
        <v>46</v>
      </c>
      <c r="B351" s="1" t="s">
        <v>31</v>
      </c>
      <c r="C351" s="1" t="s">
        <v>37</v>
      </c>
      <c r="D351" s="1" t="s">
        <v>32</v>
      </c>
      <c r="E351" s="6">
        <v>1660</v>
      </c>
      <c r="F351" s="8">
        <v>5</v>
      </c>
      <c r="G351" s="8">
        <v>125</v>
      </c>
      <c r="H351" s="8">
        <v>207500</v>
      </c>
      <c r="I351" s="1">
        <v>4150</v>
      </c>
      <c r="J351" s="8">
        <v>203350</v>
      </c>
      <c r="K351" s="8">
        <f t="shared" si="20"/>
        <v>8300</v>
      </c>
      <c r="L351" s="3">
        <v>199200</v>
      </c>
      <c r="M351" s="12">
        <f t="shared" si="21"/>
        <v>195050</v>
      </c>
      <c r="N351" s="12">
        <f t="shared" si="22"/>
        <v>195050</v>
      </c>
      <c r="O351" s="12">
        <f t="shared" si="23"/>
        <v>0</v>
      </c>
      <c r="P351" s="4">
        <v>41579</v>
      </c>
    </row>
    <row r="352" spans="1:16" x14ac:dyDescent="0.3">
      <c r="A352" s="1" t="s">
        <v>46</v>
      </c>
      <c r="B352" s="1" t="s">
        <v>17</v>
      </c>
      <c r="C352" s="1" t="s">
        <v>25</v>
      </c>
      <c r="D352" s="1" t="s">
        <v>32</v>
      </c>
      <c r="E352" s="6">
        <v>809</v>
      </c>
      <c r="F352" s="8">
        <v>120</v>
      </c>
      <c r="G352" s="8">
        <v>125</v>
      </c>
      <c r="H352" s="8">
        <v>101125</v>
      </c>
      <c r="I352" s="1">
        <v>2022.5</v>
      </c>
      <c r="J352" s="8">
        <v>99102.5</v>
      </c>
      <c r="K352" s="8">
        <f t="shared" si="20"/>
        <v>97080</v>
      </c>
      <c r="L352" s="3">
        <v>97080</v>
      </c>
      <c r="M352" s="12">
        <f t="shared" si="21"/>
        <v>2022.5</v>
      </c>
      <c r="N352" s="12">
        <f t="shared" si="22"/>
        <v>2022.5</v>
      </c>
      <c r="O352" s="12">
        <f t="shared" si="23"/>
        <v>0</v>
      </c>
      <c r="P352" s="4">
        <v>41548</v>
      </c>
    </row>
    <row r="353" spans="1:16" x14ac:dyDescent="0.3">
      <c r="A353" s="1" t="s">
        <v>46</v>
      </c>
      <c r="B353" s="1" t="s">
        <v>31</v>
      </c>
      <c r="C353" s="1" t="s">
        <v>25</v>
      </c>
      <c r="D353" s="1" t="s">
        <v>32</v>
      </c>
      <c r="E353" s="6">
        <v>2145</v>
      </c>
      <c r="F353" s="8">
        <v>120</v>
      </c>
      <c r="G353" s="8">
        <v>125</v>
      </c>
      <c r="H353" s="8">
        <v>268125</v>
      </c>
      <c r="I353" s="1">
        <v>5362.5</v>
      </c>
      <c r="J353" s="8">
        <v>262762.5</v>
      </c>
      <c r="K353" s="8">
        <f t="shared" si="20"/>
        <v>257400</v>
      </c>
      <c r="L353" s="3">
        <v>257400</v>
      </c>
      <c r="M353" s="12">
        <f t="shared" si="21"/>
        <v>5362.5</v>
      </c>
      <c r="N353" s="12">
        <f t="shared" si="22"/>
        <v>5362.5</v>
      </c>
      <c r="O353" s="12">
        <f t="shared" si="23"/>
        <v>0</v>
      </c>
      <c r="P353" s="4">
        <v>41548</v>
      </c>
    </row>
    <row r="354" spans="1:16" x14ac:dyDescent="0.3">
      <c r="A354" s="1" t="s">
        <v>45</v>
      </c>
      <c r="B354" s="1" t="s">
        <v>26</v>
      </c>
      <c r="C354" s="1" t="s">
        <v>25</v>
      </c>
      <c r="D354" s="1" t="s">
        <v>32</v>
      </c>
      <c r="E354" s="6">
        <v>1055</v>
      </c>
      <c r="F354" s="8">
        <v>120</v>
      </c>
      <c r="G354" s="8">
        <v>12</v>
      </c>
      <c r="H354" s="8">
        <v>12660</v>
      </c>
      <c r="I354" s="1">
        <v>253.2</v>
      </c>
      <c r="J354" s="8">
        <v>12406.8</v>
      </c>
      <c r="K354" s="8">
        <f t="shared" si="20"/>
        <v>126600</v>
      </c>
      <c r="L354" s="3">
        <v>3165</v>
      </c>
      <c r="M354" s="12">
        <f t="shared" si="21"/>
        <v>-114193.2</v>
      </c>
      <c r="N354" s="12">
        <f t="shared" si="22"/>
        <v>0</v>
      </c>
      <c r="O354" s="12">
        <f t="shared" si="23"/>
        <v>-114193.2</v>
      </c>
      <c r="P354" s="4">
        <v>41974</v>
      </c>
    </row>
    <row r="355" spans="1:16" x14ac:dyDescent="0.3">
      <c r="A355" s="1" t="s">
        <v>45</v>
      </c>
      <c r="B355" s="1" t="s">
        <v>31</v>
      </c>
      <c r="C355" s="1" t="s">
        <v>25</v>
      </c>
      <c r="D355" s="1" t="s">
        <v>32</v>
      </c>
      <c r="E355" s="6">
        <v>1084</v>
      </c>
      <c r="F355" s="8">
        <v>120</v>
      </c>
      <c r="G355" s="8">
        <v>12</v>
      </c>
      <c r="H355" s="8">
        <v>13008</v>
      </c>
      <c r="I355" s="1">
        <v>260.16000000000003</v>
      </c>
      <c r="J355" s="8">
        <v>12747.84</v>
      </c>
      <c r="K355" s="8">
        <f t="shared" si="20"/>
        <v>130080</v>
      </c>
      <c r="L355" s="3">
        <v>3252</v>
      </c>
      <c r="M355" s="12">
        <f t="shared" si="21"/>
        <v>-117332.16</v>
      </c>
      <c r="N355" s="12">
        <f t="shared" si="22"/>
        <v>0</v>
      </c>
      <c r="O355" s="12">
        <f t="shared" si="23"/>
        <v>-117332.16</v>
      </c>
      <c r="P355" s="4">
        <v>41974</v>
      </c>
    </row>
    <row r="356" spans="1:16" x14ac:dyDescent="0.3">
      <c r="A356" s="1" t="s">
        <v>46</v>
      </c>
      <c r="B356" s="1" t="s">
        <v>31</v>
      </c>
      <c r="C356" s="1" t="s">
        <v>27</v>
      </c>
      <c r="D356" s="1" t="s">
        <v>32</v>
      </c>
      <c r="E356" s="6">
        <v>662</v>
      </c>
      <c r="F356" s="8">
        <v>250</v>
      </c>
      <c r="G356" s="8">
        <v>125</v>
      </c>
      <c r="H356" s="8">
        <v>82750</v>
      </c>
      <c r="I356" s="1">
        <v>1655</v>
      </c>
      <c r="J356" s="8">
        <v>81095</v>
      </c>
      <c r="K356" s="8">
        <f t="shared" si="20"/>
        <v>165500</v>
      </c>
      <c r="L356" s="3">
        <v>79440</v>
      </c>
      <c r="M356" s="12">
        <f t="shared" si="21"/>
        <v>-84405</v>
      </c>
      <c r="N356" s="12">
        <f t="shared" si="22"/>
        <v>0</v>
      </c>
      <c r="O356" s="12">
        <f t="shared" si="23"/>
        <v>-84405</v>
      </c>
      <c r="P356" s="4">
        <v>41791</v>
      </c>
    </row>
    <row r="357" spans="1:16" x14ac:dyDescent="0.3">
      <c r="A357" s="1" t="s">
        <v>47</v>
      </c>
      <c r="B357" s="1" t="s">
        <v>17</v>
      </c>
      <c r="C357" s="1" t="s">
        <v>27</v>
      </c>
      <c r="D357" s="1" t="s">
        <v>32</v>
      </c>
      <c r="E357" s="6">
        <v>214</v>
      </c>
      <c r="F357" s="8">
        <v>250</v>
      </c>
      <c r="G357" s="8">
        <v>300</v>
      </c>
      <c r="H357" s="8">
        <v>64200</v>
      </c>
      <c r="I357" s="1">
        <v>1284</v>
      </c>
      <c r="J357" s="8">
        <v>62916</v>
      </c>
      <c r="K357" s="8">
        <f t="shared" si="20"/>
        <v>53500</v>
      </c>
      <c r="L357" s="3">
        <v>53500</v>
      </c>
      <c r="M357" s="12">
        <f t="shared" si="21"/>
        <v>9416</v>
      </c>
      <c r="N357" s="12">
        <f t="shared" si="22"/>
        <v>9416</v>
      </c>
      <c r="O357" s="12">
        <f t="shared" si="23"/>
        <v>0</v>
      </c>
      <c r="P357" s="4">
        <v>41548</v>
      </c>
    </row>
    <row r="358" spans="1:16" x14ac:dyDescent="0.3">
      <c r="A358" s="1" t="s">
        <v>46</v>
      </c>
      <c r="B358" s="1" t="s">
        <v>23</v>
      </c>
      <c r="C358" s="1" t="s">
        <v>27</v>
      </c>
      <c r="D358" s="1" t="s">
        <v>32</v>
      </c>
      <c r="E358" s="6">
        <v>2729</v>
      </c>
      <c r="F358" s="8">
        <v>250</v>
      </c>
      <c r="G358" s="8">
        <v>125</v>
      </c>
      <c r="H358" s="8">
        <v>341125</v>
      </c>
      <c r="I358" s="1">
        <v>6822.5</v>
      </c>
      <c r="J358" s="8">
        <v>334302.5</v>
      </c>
      <c r="K358" s="8">
        <f t="shared" si="20"/>
        <v>682250</v>
      </c>
      <c r="L358" s="3">
        <v>327480</v>
      </c>
      <c r="M358" s="12">
        <f t="shared" si="21"/>
        <v>-347947.5</v>
      </c>
      <c r="N358" s="12">
        <f t="shared" si="22"/>
        <v>0</v>
      </c>
      <c r="O358" s="12">
        <f t="shared" si="23"/>
        <v>-347947.5</v>
      </c>
      <c r="P358" s="4">
        <v>41974</v>
      </c>
    </row>
    <row r="359" spans="1:16" x14ac:dyDescent="0.3">
      <c r="A359" s="1" t="s">
        <v>47</v>
      </c>
      <c r="B359" s="1" t="s">
        <v>17</v>
      </c>
      <c r="C359" s="1" t="s">
        <v>29</v>
      </c>
      <c r="D359" s="1" t="s">
        <v>32</v>
      </c>
      <c r="E359" s="6">
        <v>259</v>
      </c>
      <c r="F359" s="8">
        <v>260</v>
      </c>
      <c r="G359" s="8">
        <v>300</v>
      </c>
      <c r="H359" s="8">
        <v>77700</v>
      </c>
      <c r="I359" s="1">
        <v>1554</v>
      </c>
      <c r="J359" s="8">
        <v>76146</v>
      </c>
      <c r="K359" s="8">
        <f t="shared" si="20"/>
        <v>67340</v>
      </c>
      <c r="L359" s="3">
        <v>64750</v>
      </c>
      <c r="M359" s="12">
        <f t="shared" si="21"/>
        <v>8806</v>
      </c>
      <c r="N359" s="12">
        <f t="shared" si="22"/>
        <v>8806</v>
      </c>
      <c r="O359" s="12">
        <f t="shared" si="23"/>
        <v>0</v>
      </c>
      <c r="P359" s="4">
        <v>41699</v>
      </c>
    </row>
    <row r="360" spans="1:16" x14ac:dyDescent="0.3">
      <c r="A360" s="1" t="s">
        <v>47</v>
      </c>
      <c r="B360" s="1" t="s">
        <v>31</v>
      </c>
      <c r="C360" s="1" t="s">
        <v>29</v>
      </c>
      <c r="D360" s="1" t="s">
        <v>32</v>
      </c>
      <c r="E360" s="6">
        <v>1101</v>
      </c>
      <c r="F360" s="8">
        <v>260</v>
      </c>
      <c r="G360" s="8">
        <v>300</v>
      </c>
      <c r="H360" s="8">
        <v>330300</v>
      </c>
      <c r="I360" s="1">
        <v>6606</v>
      </c>
      <c r="J360" s="8">
        <v>323694</v>
      </c>
      <c r="K360" s="8">
        <f t="shared" si="20"/>
        <v>286260</v>
      </c>
      <c r="L360" s="3">
        <v>275250</v>
      </c>
      <c r="M360" s="12">
        <f t="shared" si="21"/>
        <v>37434</v>
      </c>
      <c r="N360" s="12">
        <f t="shared" si="22"/>
        <v>37434</v>
      </c>
      <c r="O360" s="12">
        <f t="shared" si="23"/>
        <v>0</v>
      </c>
      <c r="P360" s="4">
        <v>41699</v>
      </c>
    </row>
    <row r="361" spans="1:16" x14ac:dyDescent="0.3">
      <c r="A361" s="1" t="s">
        <v>46</v>
      </c>
      <c r="B361" s="1" t="s">
        <v>17</v>
      </c>
      <c r="C361" s="1" t="s">
        <v>29</v>
      </c>
      <c r="D361" s="1" t="s">
        <v>32</v>
      </c>
      <c r="E361" s="6">
        <v>2276</v>
      </c>
      <c r="F361" s="8">
        <v>260</v>
      </c>
      <c r="G361" s="8">
        <v>125</v>
      </c>
      <c r="H361" s="8">
        <v>284500</v>
      </c>
      <c r="I361" s="1">
        <v>5690</v>
      </c>
      <c r="J361" s="8">
        <v>278810</v>
      </c>
      <c r="K361" s="8">
        <f t="shared" si="20"/>
        <v>591760</v>
      </c>
      <c r="L361" s="3">
        <v>273120</v>
      </c>
      <c r="M361" s="12">
        <f t="shared" si="21"/>
        <v>-312950</v>
      </c>
      <c r="N361" s="12">
        <f t="shared" si="22"/>
        <v>0</v>
      </c>
      <c r="O361" s="12">
        <f t="shared" si="23"/>
        <v>-312950</v>
      </c>
      <c r="P361" s="4">
        <v>41760</v>
      </c>
    </row>
    <row r="362" spans="1:16" x14ac:dyDescent="0.3">
      <c r="A362" s="1" t="s">
        <v>47</v>
      </c>
      <c r="B362" s="1" t="s">
        <v>23</v>
      </c>
      <c r="C362" s="1" t="s">
        <v>29</v>
      </c>
      <c r="D362" s="1" t="s">
        <v>32</v>
      </c>
      <c r="E362" s="6">
        <v>1916</v>
      </c>
      <c r="F362" s="8">
        <v>260</v>
      </c>
      <c r="G362" s="8">
        <v>300</v>
      </c>
      <c r="H362" s="8">
        <v>574800</v>
      </c>
      <c r="I362" s="1">
        <v>11496</v>
      </c>
      <c r="J362" s="8">
        <v>563304</v>
      </c>
      <c r="K362" s="8">
        <f t="shared" si="20"/>
        <v>498160</v>
      </c>
      <c r="L362" s="3">
        <v>479000</v>
      </c>
      <c r="M362" s="12">
        <f t="shared" si="21"/>
        <v>65144</v>
      </c>
      <c r="N362" s="12">
        <f t="shared" si="22"/>
        <v>65144</v>
      </c>
      <c r="O362" s="12">
        <f t="shared" si="23"/>
        <v>0</v>
      </c>
      <c r="P362" s="4">
        <v>41974</v>
      </c>
    </row>
    <row r="363" spans="1:16" x14ac:dyDescent="0.3">
      <c r="A363" s="1" t="s">
        <v>46</v>
      </c>
      <c r="B363" s="1" t="s">
        <v>26</v>
      </c>
      <c r="C363" s="1" t="s">
        <v>18</v>
      </c>
      <c r="D363" s="1" t="s">
        <v>32</v>
      </c>
      <c r="E363" s="6">
        <v>4243.5</v>
      </c>
      <c r="F363" s="8">
        <v>3</v>
      </c>
      <c r="G363" s="8">
        <v>125</v>
      </c>
      <c r="H363" s="8">
        <v>530437.5</v>
      </c>
      <c r="I363" s="1">
        <v>15913.125</v>
      </c>
      <c r="J363" s="8">
        <v>514524.375</v>
      </c>
      <c r="K363" s="8">
        <f t="shared" si="20"/>
        <v>12730.5</v>
      </c>
      <c r="L363" s="3">
        <v>509220</v>
      </c>
      <c r="M363" s="12">
        <f t="shared" si="21"/>
        <v>501793.875</v>
      </c>
      <c r="N363" s="12">
        <f t="shared" si="22"/>
        <v>501793.875</v>
      </c>
      <c r="O363" s="12">
        <f t="shared" si="23"/>
        <v>0</v>
      </c>
      <c r="P363" s="4">
        <v>41730</v>
      </c>
    </row>
    <row r="364" spans="1:16" x14ac:dyDescent="0.3">
      <c r="A364" s="1" t="s">
        <v>47</v>
      </c>
      <c r="B364" s="1" t="s">
        <v>17</v>
      </c>
      <c r="C364" s="1" t="s">
        <v>18</v>
      </c>
      <c r="D364" s="1" t="s">
        <v>32</v>
      </c>
      <c r="E364" s="6">
        <v>689</v>
      </c>
      <c r="F364" s="8">
        <v>3</v>
      </c>
      <c r="G364" s="8">
        <v>300</v>
      </c>
      <c r="H364" s="8">
        <v>206700</v>
      </c>
      <c r="I364" s="1">
        <v>6201</v>
      </c>
      <c r="J364" s="8">
        <v>200499</v>
      </c>
      <c r="K364" s="8">
        <f t="shared" si="20"/>
        <v>2067</v>
      </c>
      <c r="L364" s="3">
        <v>172250</v>
      </c>
      <c r="M364" s="12">
        <f t="shared" si="21"/>
        <v>198432</v>
      </c>
      <c r="N364" s="12">
        <f t="shared" si="22"/>
        <v>198432</v>
      </c>
      <c r="O364" s="12">
        <f t="shared" si="23"/>
        <v>0</v>
      </c>
      <c r="P364" s="4">
        <v>41791</v>
      </c>
    </row>
    <row r="365" spans="1:16" x14ac:dyDescent="0.3">
      <c r="A365" s="1" t="s">
        <v>45</v>
      </c>
      <c r="B365" s="1" t="s">
        <v>36</v>
      </c>
      <c r="C365" s="1" t="s">
        <v>18</v>
      </c>
      <c r="D365" s="1" t="s">
        <v>32</v>
      </c>
      <c r="E365" s="6">
        <v>1947</v>
      </c>
      <c r="F365" s="8">
        <v>3</v>
      </c>
      <c r="G365" s="8">
        <v>12</v>
      </c>
      <c r="H365" s="8">
        <v>23364</v>
      </c>
      <c r="I365" s="1">
        <v>700.92</v>
      </c>
      <c r="J365" s="8">
        <v>22663.08</v>
      </c>
      <c r="K365" s="8">
        <f t="shared" si="20"/>
        <v>5841</v>
      </c>
      <c r="L365" s="3">
        <v>5841</v>
      </c>
      <c r="M365" s="12">
        <f t="shared" si="21"/>
        <v>16822.080000000002</v>
      </c>
      <c r="N365" s="12">
        <f t="shared" si="22"/>
        <v>16822.080000000002</v>
      </c>
      <c r="O365" s="12">
        <f t="shared" si="23"/>
        <v>0</v>
      </c>
      <c r="P365" s="4">
        <v>41883</v>
      </c>
    </row>
    <row r="366" spans="1:16" x14ac:dyDescent="0.3">
      <c r="A366" s="1" t="s">
        <v>45</v>
      </c>
      <c r="B366" s="1" t="s">
        <v>23</v>
      </c>
      <c r="C366" s="1" t="s">
        <v>18</v>
      </c>
      <c r="D366" s="1" t="s">
        <v>32</v>
      </c>
      <c r="E366" s="6">
        <v>908</v>
      </c>
      <c r="F366" s="8">
        <v>3</v>
      </c>
      <c r="G366" s="8">
        <v>12</v>
      </c>
      <c r="H366" s="8">
        <v>10896</v>
      </c>
      <c r="I366" s="1">
        <v>326.88</v>
      </c>
      <c r="J366" s="8">
        <v>10569.12</v>
      </c>
      <c r="K366" s="8">
        <f t="shared" si="20"/>
        <v>2724</v>
      </c>
      <c r="L366" s="3">
        <v>2724</v>
      </c>
      <c r="M366" s="12">
        <f t="shared" si="21"/>
        <v>7845.1200000000008</v>
      </c>
      <c r="N366" s="12">
        <f t="shared" si="22"/>
        <v>7845.1200000000008</v>
      </c>
      <c r="O366" s="12">
        <f t="shared" si="23"/>
        <v>0</v>
      </c>
      <c r="P366" s="4">
        <v>41609</v>
      </c>
    </row>
    <row r="367" spans="1:16" x14ac:dyDescent="0.3">
      <c r="A367" s="1" t="s">
        <v>45</v>
      </c>
      <c r="B367" s="1" t="s">
        <v>26</v>
      </c>
      <c r="C367" s="1" t="s">
        <v>37</v>
      </c>
      <c r="D367" s="1" t="s">
        <v>32</v>
      </c>
      <c r="E367" s="6">
        <v>1901</v>
      </c>
      <c r="F367" s="8">
        <v>5</v>
      </c>
      <c r="G367" s="8">
        <v>12</v>
      </c>
      <c r="H367" s="8">
        <v>22812</v>
      </c>
      <c r="I367" s="1">
        <v>684.36</v>
      </c>
      <c r="J367" s="8">
        <v>22127.64</v>
      </c>
      <c r="K367" s="8">
        <f t="shared" si="20"/>
        <v>9505</v>
      </c>
      <c r="L367" s="3">
        <v>5703</v>
      </c>
      <c r="M367" s="12">
        <f t="shared" si="21"/>
        <v>12622.64</v>
      </c>
      <c r="N367" s="12">
        <f t="shared" si="22"/>
        <v>12622.64</v>
      </c>
      <c r="O367" s="12">
        <f t="shared" si="23"/>
        <v>0</v>
      </c>
      <c r="P367" s="4">
        <v>41791</v>
      </c>
    </row>
    <row r="368" spans="1:16" x14ac:dyDescent="0.3">
      <c r="A368" s="1" t="s">
        <v>46</v>
      </c>
      <c r="B368" s="1" t="s">
        <v>26</v>
      </c>
      <c r="C368" s="1" t="s">
        <v>37</v>
      </c>
      <c r="D368" s="1" t="s">
        <v>32</v>
      </c>
      <c r="E368" s="6">
        <v>1287</v>
      </c>
      <c r="F368" s="8">
        <v>5</v>
      </c>
      <c r="G368" s="8">
        <v>125</v>
      </c>
      <c r="H368" s="8">
        <v>160875</v>
      </c>
      <c r="I368" s="1">
        <v>4826.25</v>
      </c>
      <c r="J368" s="8">
        <v>156048.75</v>
      </c>
      <c r="K368" s="8">
        <f t="shared" si="20"/>
        <v>6435</v>
      </c>
      <c r="L368" s="3">
        <v>154440</v>
      </c>
      <c r="M368" s="12">
        <f t="shared" si="21"/>
        <v>149613.75</v>
      </c>
      <c r="N368" s="12">
        <f t="shared" si="22"/>
        <v>149613.75</v>
      </c>
      <c r="O368" s="12">
        <f t="shared" si="23"/>
        <v>0</v>
      </c>
      <c r="P368" s="4">
        <v>41974</v>
      </c>
    </row>
    <row r="369" spans="1:16" x14ac:dyDescent="0.3">
      <c r="A369" s="1" t="s">
        <v>46</v>
      </c>
      <c r="B369" s="1" t="s">
        <v>17</v>
      </c>
      <c r="C369" s="1" t="s">
        <v>37</v>
      </c>
      <c r="D369" s="1" t="s">
        <v>32</v>
      </c>
      <c r="E369" s="6">
        <v>1706</v>
      </c>
      <c r="F369" s="8">
        <v>5</v>
      </c>
      <c r="G369" s="8">
        <v>125</v>
      </c>
      <c r="H369" s="8">
        <v>213250</v>
      </c>
      <c r="I369" s="1">
        <v>6397.5</v>
      </c>
      <c r="J369" s="8">
        <v>206852.5</v>
      </c>
      <c r="K369" s="8">
        <f t="shared" si="20"/>
        <v>8530</v>
      </c>
      <c r="L369" s="3">
        <v>204720</v>
      </c>
      <c r="M369" s="12">
        <f t="shared" si="21"/>
        <v>198322.5</v>
      </c>
      <c r="N369" s="12">
        <f t="shared" si="22"/>
        <v>198322.5</v>
      </c>
      <c r="O369" s="12">
        <f t="shared" si="23"/>
        <v>0</v>
      </c>
      <c r="P369" s="4">
        <v>41974</v>
      </c>
    </row>
    <row r="370" spans="1:16" x14ac:dyDescent="0.3">
      <c r="A370" s="1" t="s">
        <v>46</v>
      </c>
      <c r="B370" s="1" t="s">
        <v>23</v>
      </c>
      <c r="C370" s="1" t="s">
        <v>25</v>
      </c>
      <c r="D370" s="1" t="s">
        <v>32</v>
      </c>
      <c r="E370" s="6">
        <v>2009</v>
      </c>
      <c r="F370" s="8">
        <v>120</v>
      </c>
      <c r="G370" s="8">
        <v>125</v>
      </c>
      <c r="H370" s="8">
        <v>251125</v>
      </c>
      <c r="I370" s="1">
        <v>7533.75</v>
      </c>
      <c r="J370" s="8">
        <v>243591.25</v>
      </c>
      <c r="K370" s="8">
        <f t="shared" si="20"/>
        <v>241080</v>
      </c>
      <c r="L370" s="3">
        <v>241080</v>
      </c>
      <c r="M370" s="12">
        <f t="shared" si="21"/>
        <v>2511.25</v>
      </c>
      <c r="N370" s="12">
        <f t="shared" si="22"/>
        <v>2511.25</v>
      </c>
      <c r="O370" s="12">
        <f t="shared" si="23"/>
        <v>0</v>
      </c>
      <c r="P370" s="4">
        <v>41913</v>
      </c>
    </row>
    <row r="371" spans="1:16" x14ac:dyDescent="0.3">
      <c r="A371" s="1" t="s">
        <v>47</v>
      </c>
      <c r="B371" s="1" t="s">
        <v>36</v>
      </c>
      <c r="C371" s="1" t="s">
        <v>27</v>
      </c>
      <c r="D371" s="1" t="s">
        <v>32</v>
      </c>
      <c r="E371" s="6">
        <v>2844</v>
      </c>
      <c r="F371" s="8">
        <v>250</v>
      </c>
      <c r="G371" s="8">
        <v>300</v>
      </c>
      <c r="H371" s="8">
        <v>853200</v>
      </c>
      <c r="I371" s="1">
        <v>25596</v>
      </c>
      <c r="J371" s="8">
        <v>827604</v>
      </c>
      <c r="K371" s="8">
        <f t="shared" si="20"/>
        <v>711000</v>
      </c>
      <c r="L371" s="3">
        <v>711000</v>
      </c>
      <c r="M371" s="12">
        <f t="shared" si="21"/>
        <v>116604</v>
      </c>
      <c r="N371" s="12">
        <f t="shared" si="22"/>
        <v>116604</v>
      </c>
      <c r="O371" s="12">
        <f t="shared" si="23"/>
        <v>0</v>
      </c>
      <c r="P371" s="4">
        <v>41671</v>
      </c>
    </row>
    <row r="372" spans="1:16" x14ac:dyDescent="0.3">
      <c r="A372" s="1" t="s">
        <v>45</v>
      </c>
      <c r="B372" s="1" t="s">
        <v>31</v>
      </c>
      <c r="C372" s="1" t="s">
        <v>27</v>
      </c>
      <c r="D372" s="1" t="s">
        <v>32</v>
      </c>
      <c r="E372" s="6">
        <v>1916</v>
      </c>
      <c r="F372" s="8">
        <v>250</v>
      </c>
      <c r="G372" s="8">
        <v>12</v>
      </c>
      <c r="H372" s="8">
        <v>22992</v>
      </c>
      <c r="I372" s="1">
        <v>689.76</v>
      </c>
      <c r="J372" s="8">
        <v>22302.240000000002</v>
      </c>
      <c r="K372" s="8">
        <f t="shared" si="20"/>
        <v>479000</v>
      </c>
      <c r="L372" s="3">
        <v>5748</v>
      </c>
      <c r="M372" s="12">
        <f t="shared" si="21"/>
        <v>-456697.76</v>
      </c>
      <c r="N372" s="12">
        <f t="shared" si="22"/>
        <v>0</v>
      </c>
      <c r="O372" s="12">
        <f t="shared" si="23"/>
        <v>-456697.76</v>
      </c>
      <c r="P372" s="4">
        <v>41730</v>
      </c>
    </row>
    <row r="373" spans="1:16" x14ac:dyDescent="0.3">
      <c r="A373" s="1" t="s">
        <v>46</v>
      </c>
      <c r="B373" s="1" t="s">
        <v>17</v>
      </c>
      <c r="C373" s="1" t="s">
        <v>27</v>
      </c>
      <c r="D373" s="1" t="s">
        <v>32</v>
      </c>
      <c r="E373" s="6">
        <v>1570</v>
      </c>
      <c r="F373" s="8">
        <v>250</v>
      </c>
      <c r="G373" s="8">
        <v>125</v>
      </c>
      <c r="H373" s="8">
        <v>196250</v>
      </c>
      <c r="I373" s="1">
        <v>5887.5</v>
      </c>
      <c r="J373" s="8">
        <v>190362.5</v>
      </c>
      <c r="K373" s="8">
        <f t="shared" si="20"/>
        <v>392500</v>
      </c>
      <c r="L373" s="3">
        <v>188400</v>
      </c>
      <c r="M373" s="12">
        <f t="shared" si="21"/>
        <v>-202137.5</v>
      </c>
      <c r="N373" s="12">
        <f t="shared" si="22"/>
        <v>0</v>
      </c>
      <c r="O373" s="12">
        <f t="shared" si="23"/>
        <v>-202137.5</v>
      </c>
      <c r="P373" s="4">
        <v>41791</v>
      </c>
    </row>
    <row r="374" spans="1:16" x14ac:dyDescent="0.3">
      <c r="A374" s="1" t="s">
        <v>47</v>
      </c>
      <c r="B374" s="1" t="s">
        <v>23</v>
      </c>
      <c r="C374" s="1" t="s">
        <v>27</v>
      </c>
      <c r="D374" s="1" t="s">
        <v>32</v>
      </c>
      <c r="E374" s="6">
        <v>1874</v>
      </c>
      <c r="F374" s="8">
        <v>250</v>
      </c>
      <c r="G374" s="8">
        <v>300</v>
      </c>
      <c r="H374" s="8">
        <v>562200</v>
      </c>
      <c r="I374" s="1">
        <v>16866</v>
      </c>
      <c r="J374" s="8">
        <v>545334</v>
      </c>
      <c r="K374" s="8">
        <f t="shared" si="20"/>
        <v>468500</v>
      </c>
      <c r="L374" s="3">
        <v>468500</v>
      </c>
      <c r="M374" s="12">
        <f t="shared" si="21"/>
        <v>76834</v>
      </c>
      <c r="N374" s="12">
        <f t="shared" si="22"/>
        <v>76834</v>
      </c>
      <c r="O374" s="12">
        <f t="shared" si="23"/>
        <v>0</v>
      </c>
      <c r="P374" s="4">
        <v>41852</v>
      </c>
    </row>
    <row r="375" spans="1:16" x14ac:dyDescent="0.3">
      <c r="A375" s="1" t="s">
        <v>44</v>
      </c>
      <c r="B375" s="1" t="s">
        <v>17</v>
      </c>
      <c r="C375" s="1" t="s">
        <v>27</v>
      </c>
      <c r="D375" s="1" t="s">
        <v>32</v>
      </c>
      <c r="E375" s="6">
        <v>1945</v>
      </c>
      <c r="F375" s="8">
        <v>250</v>
      </c>
      <c r="G375" s="8">
        <v>15</v>
      </c>
      <c r="H375" s="8">
        <v>29175</v>
      </c>
      <c r="I375" s="1">
        <v>875.25</v>
      </c>
      <c r="J375" s="8">
        <v>28299.75</v>
      </c>
      <c r="K375" s="8">
        <f t="shared" si="20"/>
        <v>486250</v>
      </c>
      <c r="L375" s="3">
        <v>19450</v>
      </c>
      <c r="M375" s="12">
        <f t="shared" si="21"/>
        <v>-457950.25</v>
      </c>
      <c r="N375" s="12">
        <f t="shared" si="22"/>
        <v>0</v>
      </c>
      <c r="O375" s="12">
        <f t="shared" si="23"/>
        <v>-457950.25</v>
      </c>
      <c r="P375" s="4">
        <v>41548</v>
      </c>
    </row>
    <row r="376" spans="1:16" x14ac:dyDescent="0.3">
      <c r="A376" s="1" t="s">
        <v>45</v>
      </c>
      <c r="B376" s="1" t="s">
        <v>17</v>
      </c>
      <c r="C376" s="1" t="s">
        <v>27</v>
      </c>
      <c r="D376" s="1" t="s">
        <v>32</v>
      </c>
      <c r="E376" s="6">
        <v>2479</v>
      </c>
      <c r="F376" s="8">
        <v>250</v>
      </c>
      <c r="G376" s="8">
        <v>12</v>
      </c>
      <c r="H376" s="8">
        <v>29748</v>
      </c>
      <c r="I376" s="1">
        <v>892.44</v>
      </c>
      <c r="J376" s="8">
        <v>28855.56</v>
      </c>
      <c r="K376" s="8">
        <f t="shared" si="20"/>
        <v>619750</v>
      </c>
      <c r="L376" s="3">
        <v>7437</v>
      </c>
      <c r="M376" s="12">
        <f t="shared" si="21"/>
        <v>-590894.43999999994</v>
      </c>
      <c r="N376" s="12">
        <f t="shared" si="22"/>
        <v>0</v>
      </c>
      <c r="O376" s="12">
        <f t="shared" si="23"/>
        <v>-590894.43999999994</v>
      </c>
      <c r="P376" s="4">
        <v>41640</v>
      </c>
    </row>
    <row r="377" spans="1:16" x14ac:dyDescent="0.3">
      <c r="A377" s="1" t="s">
        <v>44</v>
      </c>
      <c r="B377" s="1" t="s">
        <v>31</v>
      </c>
      <c r="C377" s="1" t="s">
        <v>37</v>
      </c>
      <c r="D377" s="1" t="s">
        <v>32</v>
      </c>
      <c r="E377" s="6">
        <v>2031</v>
      </c>
      <c r="F377" s="8">
        <v>5</v>
      </c>
      <c r="G377" s="8">
        <v>15</v>
      </c>
      <c r="H377" s="8">
        <v>30465</v>
      </c>
      <c r="I377" s="1">
        <v>1218.5999999999999</v>
      </c>
      <c r="J377" s="8">
        <v>29246.400000000001</v>
      </c>
      <c r="K377" s="8">
        <f t="shared" si="20"/>
        <v>10155</v>
      </c>
      <c r="L377" s="3">
        <v>20310</v>
      </c>
      <c r="M377" s="12">
        <f t="shared" si="21"/>
        <v>19091.400000000001</v>
      </c>
      <c r="N377" s="12">
        <f t="shared" si="22"/>
        <v>19091.400000000001</v>
      </c>
      <c r="O377" s="12">
        <f t="shared" si="23"/>
        <v>0</v>
      </c>
      <c r="P377" s="4">
        <v>41913</v>
      </c>
    </row>
    <row r="378" spans="1:16" x14ac:dyDescent="0.3">
      <c r="A378" s="1" t="s">
        <v>47</v>
      </c>
      <c r="B378" s="1" t="s">
        <v>17</v>
      </c>
      <c r="C378" s="1" t="s">
        <v>18</v>
      </c>
      <c r="D378" s="1" t="s">
        <v>32</v>
      </c>
      <c r="E378" s="6">
        <v>2021</v>
      </c>
      <c r="F378" s="8">
        <v>3</v>
      </c>
      <c r="G378" s="8">
        <v>300</v>
      </c>
      <c r="H378" s="8">
        <v>606300</v>
      </c>
      <c r="I378" s="1">
        <v>24252</v>
      </c>
      <c r="J378" s="8">
        <v>582048</v>
      </c>
      <c r="K378" s="8">
        <f t="shared" si="20"/>
        <v>6063</v>
      </c>
      <c r="L378" s="3">
        <v>505250</v>
      </c>
      <c r="M378" s="12">
        <f t="shared" si="21"/>
        <v>575985</v>
      </c>
      <c r="N378" s="12">
        <f t="shared" si="22"/>
        <v>575985</v>
      </c>
      <c r="O378" s="12">
        <f t="shared" si="23"/>
        <v>0</v>
      </c>
      <c r="P378" s="4">
        <v>41913</v>
      </c>
    </row>
    <row r="379" spans="1:16" x14ac:dyDescent="0.3">
      <c r="A379" s="1" t="s">
        <v>44</v>
      </c>
      <c r="B379" s="1" t="s">
        <v>23</v>
      </c>
      <c r="C379" s="1" t="s">
        <v>37</v>
      </c>
      <c r="D379" s="1" t="s">
        <v>32</v>
      </c>
      <c r="E379" s="6">
        <v>1967</v>
      </c>
      <c r="F379" s="8">
        <v>5</v>
      </c>
      <c r="G379" s="8">
        <v>15</v>
      </c>
      <c r="H379" s="8">
        <v>29505</v>
      </c>
      <c r="I379" s="1">
        <v>1180.2</v>
      </c>
      <c r="J379" s="8">
        <v>28324.799999999999</v>
      </c>
      <c r="K379" s="8">
        <f t="shared" si="20"/>
        <v>9835</v>
      </c>
      <c r="L379" s="3">
        <v>19670</v>
      </c>
      <c r="M379" s="12">
        <f t="shared" si="21"/>
        <v>18489.8</v>
      </c>
      <c r="N379" s="12">
        <f t="shared" si="22"/>
        <v>18489.8</v>
      </c>
      <c r="O379" s="12">
        <f t="shared" si="23"/>
        <v>0</v>
      </c>
      <c r="P379" s="4">
        <v>41699</v>
      </c>
    </row>
    <row r="380" spans="1:16" x14ac:dyDescent="0.3">
      <c r="A380" s="1" t="s">
        <v>47</v>
      </c>
      <c r="B380" s="1" t="s">
        <v>17</v>
      </c>
      <c r="C380" s="1" t="s">
        <v>37</v>
      </c>
      <c r="D380" s="1" t="s">
        <v>32</v>
      </c>
      <c r="E380" s="6">
        <v>1859</v>
      </c>
      <c r="F380" s="8">
        <v>5</v>
      </c>
      <c r="G380" s="8">
        <v>300</v>
      </c>
      <c r="H380" s="8">
        <v>557700</v>
      </c>
      <c r="I380" s="1">
        <v>22308</v>
      </c>
      <c r="J380" s="8">
        <v>535392</v>
      </c>
      <c r="K380" s="8">
        <f t="shared" si="20"/>
        <v>9295</v>
      </c>
      <c r="L380" s="3">
        <v>464750</v>
      </c>
      <c r="M380" s="12">
        <f t="shared" si="21"/>
        <v>526097</v>
      </c>
      <c r="N380" s="12">
        <f t="shared" si="22"/>
        <v>526097</v>
      </c>
      <c r="O380" s="12">
        <f t="shared" si="23"/>
        <v>0</v>
      </c>
      <c r="P380" s="4">
        <v>41852</v>
      </c>
    </row>
    <row r="381" spans="1:16" x14ac:dyDescent="0.3">
      <c r="A381" s="1" t="s">
        <v>47</v>
      </c>
      <c r="B381" s="1" t="s">
        <v>17</v>
      </c>
      <c r="C381" s="1" t="s">
        <v>37</v>
      </c>
      <c r="D381" s="1" t="s">
        <v>32</v>
      </c>
      <c r="E381" s="6">
        <v>2021</v>
      </c>
      <c r="F381" s="8">
        <v>5</v>
      </c>
      <c r="G381" s="8">
        <v>300</v>
      </c>
      <c r="H381" s="8">
        <v>606300</v>
      </c>
      <c r="I381" s="1">
        <v>24252</v>
      </c>
      <c r="J381" s="8">
        <v>582048</v>
      </c>
      <c r="K381" s="8">
        <f t="shared" si="20"/>
        <v>10105</v>
      </c>
      <c r="L381" s="3">
        <v>505250</v>
      </c>
      <c r="M381" s="12">
        <f t="shared" si="21"/>
        <v>571943</v>
      </c>
      <c r="N381" s="12">
        <f t="shared" si="22"/>
        <v>571943</v>
      </c>
      <c r="O381" s="12">
        <f t="shared" si="23"/>
        <v>0</v>
      </c>
      <c r="P381" s="4">
        <v>41913</v>
      </c>
    </row>
    <row r="382" spans="1:16" x14ac:dyDescent="0.3">
      <c r="A382" s="1" t="s">
        <v>46</v>
      </c>
      <c r="B382" s="1" t="s">
        <v>31</v>
      </c>
      <c r="C382" s="1" t="s">
        <v>37</v>
      </c>
      <c r="D382" s="1" t="s">
        <v>32</v>
      </c>
      <c r="E382" s="6">
        <v>1138</v>
      </c>
      <c r="F382" s="8">
        <v>5</v>
      </c>
      <c r="G382" s="8">
        <v>125</v>
      </c>
      <c r="H382" s="8">
        <v>142250</v>
      </c>
      <c r="I382" s="1">
        <v>5690</v>
      </c>
      <c r="J382" s="8">
        <v>136560</v>
      </c>
      <c r="K382" s="8">
        <f t="shared" si="20"/>
        <v>5690</v>
      </c>
      <c r="L382" s="3">
        <v>136560</v>
      </c>
      <c r="M382" s="12">
        <f t="shared" si="21"/>
        <v>130870</v>
      </c>
      <c r="N382" s="12">
        <f t="shared" si="22"/>
        <v>130870</v>
      </c>
      <c r="O382" s="12">
        <f t="shared" si="23"/>
        <v>0</v>
      </c>
      <c r="P382" s="4">
        <v>41974</v>
      </c>
    </row>
    <row r="383" spans="1:16" x14ac:dyDescent="0.3">
      <c r="A383" s="1" t="s">
        <v>45</v>
      </c>
      <c r="B383" s="1" t="s">
        <v>36</v>
      </c>
      <c r="C383" s="1" t="s">
        <v>25</v>
      </c>
      <c r="D383" s="1" t="s">
        <v>32</v>
      </c>
      <c r="E383" s="6">
        <v>1465</v>
      </c>
      <c r="F383" s="8">
        <v>120</v>
      </c>
      <c r="G383" s="8">
        <v>12</v>
      </c>
      <c r="H383" s="8">
        <v>17580</v>
      </c>
      <c r="I383" s="1">
        <v>703.2</v>
      </c>
      <c r="J383" s="8">
        <v>16876.8</v>
      </c>
      <c r="K383" s="8">
        <f t="shared" si="20"/>
        <v>175800</v>
      </c>
      <c r="L383" s="3">
        <v>4395</v>
      </c>
      <c r="M383" s="12">
        <f t="shared" si="21"/>
        <v>-158923.20000000001</v>
      </c>
      <c r="N383" s="12">
        <f t="shared" si="22"/>
        <v>0</v>
      </c>
      <c r="O383" s="12">
        <f t="shared" si="23"/>
        <v>-158923.20000000001</v>
      </c>
      <c r="P383" s="4">
        <v>41699</v>
      </c>
    </row>
    <row r="384" spans="1:16" x14ac:dyDescent="0.3">
      <c r="A384" s="1" t="s">
        <v>45</v>
      </c>
      <c r="B384" s="1" t="s">
        <v>26</v>
      </c>
      <c r="C384" s="1" t="s">
        <v>27</v>
      </c>
      <c r="D384" s="1" t="s">
        <v>32</v>
      </c>
      <c r="E384" s="6">
        <v>866</v>
      </c>
      <c r="F384" s="8">
        <v>250</v>
      </c>
      <c r="G384" s="8">
        <v>12</v>
      </c>
      <c r="H384" s="8">
        <v>10392</v>
      </c>
      <c r="I384" s="1">
        <v>415.68</v>
      </c>
      <c r="J384" s="8">
        <v>9976.32</v>
      </c>
      <c r="K384" s="8">
        <f t="shared" si="20"/>
        <v>216500</v>
      </c>
      <c r="L384" s="3">
        <v>2598</v>
      </c>
      <c r="M384" s="12">
        <f t="shared" si="21"/>
        <v>-206523.68</v>
      </c>
      <c r="N384" s="12">
        <f t="shared" si="22"/>
        <v>0</v>
      </c>
      <c r="O384" s="12">
        <f t="shared" si="23"/>
        <v>-206523.68</v>
      </c>
      <c r="P384" s="4">
        <v>41760</v>
      </c>
    </row>
    <row r="385" spans="1:16" x14ac:dyDescent="0.3">
      <c r="A385" s="1" t="s">
        <v>44</v>
      </c>
      <c r="B385" s="1" t="s">
        <v>31</v>
      </c>
      <c r="C385" s="1" t="s">
        <v>27</v>
      </c>
      <c r="D385" s="1" t="s">
        <v>32</v>
      </c>
      <c r="E385" s="6">
        <v>1514</v>
      </c>
      <c r="F385" s="8">
        <v>250</v>
      </c>
      <c r="G385" s="8">
        <v>15</v>
      </c>
      <c r="H385" s="8">
        <v>22710</v>
      </c>
      <c r="I385" s="1">
        <v>908.4</v>
      </c>
      <c r="J385" s="8">
        <v>21801.599999999999</v>
      </c>
      <c r="K385" s="8">
        <f t="shared" si="20"/>
        <v>378500</v>
      </c>
      <c r="L385" s="3">
        <v>15140</v>
      </c>
      <c r="M385" s="12">
        <f t="shared" si="21"/>
        <v>-356698.4</v>
      </c>
      <c r="N385" s="12">
        <f t="shared" si="22"/>
        <v>0</v>
      </c>
      <c r="O385" s="12">
        <f t="shared" si="23"/>
        <v>-356698.4</v>
      </c>
      <c r="P385" s="4">
        <v>41548</v>
      </c>
    </row>
    <row r="386" spans="1:16" x14ac:dyDescent="0.3">
      <c r="A386" s="1" t="s">
        <v>46</v>
      </c>
      <c r="B386" s="1" t="s">
        <v>31</v>
      </c>
      <c r="C386" s="1" t="s">
        <v>29</v>
      </c>
      <c r="D386" s="1" t="s">
        <v>32</v>
      </c>
      <c r="E386" s="6">
        <v>1074</v>
      </c>
      <c r="F386" s="8">
        <v>260</v>
      </c>
      <c r="G386" s="8">
        <v>125</v>
      </c>
      <c r="H386" s="8">
        <v>134250</v>
      </c>
      <c r="I386" s="1">
        <v>5370</v>
      </c>
      <c r="J386" s="8">
        <v>128880</v>
      </c>
      <c r="K386" s="8">
        <f t="shared" ref="K386:K449" si="24">E386*F386</f>
        <v>279240</v>
      </c>
      <c r="L386" s="3">
        <v>128880</v>
      </c>
      <c r="M386" s="12">
        <f t="shared" ref="M386:M449" si="25">J386-K386</f>
        <v>-150360</v>
      </c>
      <c r="N386" s="12">
        <f t="shared" ref="N386:N449" si="26">IF(M386&gt;0,M386,0)</f>
        <v>0</v>
      </c>
      <c r="O386" s="12">
        <f t="shared" ref="O386:O449" si="27">IF(M386&lt;0,M386,0)</f>
        <v>-150360</v>
      </c>
      <c r="P386" s="4">
        <v>41730</v>
      </c>
    </row>
    <row r="387" spans="1:16" x14ac:dyDescent="0.3">
      <c r="A387" s="1" t="s">
        <v>44</v>
      </c>
      <c r="B387" s="1" t="s">
        <v>36</v>
      </c>
      <c r="C387" s="1" t="s">
        <v>29</v>
      </c>
      <c r="D387" s="1" t="s">
        <v>32</v>
      </c>
      <c r="E387" s="6">
        <v>671</v>
      </c>
      <c r="F387" s="8">
        <v>260</v>
      </c>
      <c r="G387" s="8">
        <v>15</v>
      </c>
      <c r="H387" s="8">
        <v>10065</v>
      </c>
      <c r="I387" s="1">
        <v>402.6</v>
      </c>
      <c r="J387" s="8">
        <v>9662.4</v>
      </c>
      <c r="K387" s="8">
        <f t="shared" si="24"/>
        <v>174460</v>
      </c>
      <c r="L387" s="3">
        <v>6710</v>
      </c>
      <c r="M387" s="12">
        <f t="shared" si="25"/>
        <v>-164797.6</v>
      </c>
      <c r="N387" s="12">
        <f t="shared" si="26"/>
        <v>0</v>
      </c>
      <c r="O387" s="12">
        <f t="shared" si="27"/>
        <v>-164797.6</v>
      </c>
      <c r="P387" s="4">
        <v>41548</v>
      </c>
    </row>
    <row r="388" spans="1:16" x14ac:dyDescent="0.3">
      <c r="A388" s="1" t="s">
        <v>45</v>
      </c>
      <c r="B388" s="1" t="s">
        <v>23</v>
      </c>
      <c r="C388" s="1" t="s">
        <v>25</v>
      </c>
      <c r="D388" s="1" t="s">
        <v>40</v>
      </c>
      <c r="E388" s="6">
        <v>2431</v>
      </c>
      <c r="F388" s="8">
        <v>120</v>
      </c>
      <c r="G388" s="8">
        <v>12</v>
      </c>
      <c r="H388" s="8">
        <v>29172</v>
      </c>
      <c r="I388" s="1">
        <v>1458.6</v>
      </c>
      <c r="J388" s="8">
        <v>27713.4</v>
      </c>
      <c r="K388" s="8">
        <f t="shared" si="24"/>
        <v>291720</v>
      </c>
      <c r="L388" s="3">
        <v>7293</v>
      </c>
      <c r="M388" s="12">
        <f t="shared" si="25"/>
        <v>-264006.59999999998</v>
      </c>
      <c r="N388" s="12">
        <f t="shared" si="26"/>
        <v>0</v>
      </c>
      <c r="O388" s="12">
        <f t="shared" si="27"/>
        <v>-264006.59999999998</v>
      </c>
      <c r="P388" s="4">
        <v>41974</v>
      </c>
    </row>
    <row r="389" spans="1:16" x14ac:dyDescent="0.3">
      <c r="A389" s="1" t="s">
        <v>45</v>
      </c>
      <c r="B389" s="1" t="s">
        <v>31</v>
      </c>
      <c r="C389" s="1" t="s">
        <v>29</v>
      </c>
      <c r="D389" s="1" t="s">
        <v>40</v>
      </c>
      <c r="E389" s="6">
        <v>1123</v>
      </c>
      <c r="F389" s="8">
        <v>260</v>
      </c>
      <c r="G389" s="8">
        <v>12</v>
      </c>
      <c r="H389" s="8">
        <v>13476</v>
      </c>
      <c r="I389" s="1">
        <v>673.8</v>
      </c>
      <c r="J389" s="8">
        <v>12802.2</v>
      </c>
      <c r="K389" s="8">
        <f t="shared" si="24"/>
        <v>291980</v>
      </c>
      <c r="L389" s="3">
        <v>3369</v>
      </c>
      <c r="M389" s="12">
        <f t="shared" si="25"/>
        <v>-279177.8</v>
      </c>
      <c r="N389" s="12">
        <f t="shared" si="26"/>
        <v>0</v>
      </c>
      <c r="O389" s="12">
        <f t="shared" si="27"/>
        <v>-279177.8</v>
      </c>
      <c r="P389" s="4">
        <v>41852</v>
      </c>
    </row>
    <row r="390" spans="1:16" x14ac:dyDescent="0.3">
      <c r="A390" s="1" t="s">
        <v>45</v>
      </c>
      <c r="B390" s="1" t="s">
        <v>26</v>
      </c>
      <c r="C390" s="1" t="s">
        <v>18</v>
      </c>
      <c r="D390" s="1" t="s">
        <v>40</v>
      </c>
      <c r="E390" s="6">
        <v>1865</v>
      </c>
      <c r="F390" s="8">
        <v>3</v>
      </c>
      <c r="G390" s="8">
        <v>12</v>
      </c>
      <c r="H390" s="8">
        <v>22380</v>
      </c>
      <c r="I390" s="1">
        <v>1119</v>
      </c>
      <c r="J390" s="8">
        <v>21261</v>
      </c>
      <c r="K390" s="8">
        <f t="shared" si="24"/>
        <v>5595</v>
      </c>
      <c r="L390" s="3">
        <v>5595</v>
      </c>
      <c r="M390" s="12">
        <f t="shared" si="25"/>
        <v>15666</v>
      </c>
      <c r="N390" s="12">
        <f t="shared" si="26"/>
        <v>15666</v>
      </c>
      <c r="O390" s="12">
        <f t="shared" si="27"/>
        <v>0</v>
      </c>
      <c r="P390" s="4">
        <v>41671</v>
      </c>
    </row>
    <row r="391" spans="1:16" x14ac:dyDescent="0.3">
      <c r="A391" s="1" t="s">
        <v>45</v>
      </c>
      <c r="B391" s="1" t="s">
        <v>17</v>
      </c>
      <c r="C391" s="1" t="s">
        <v>18</v>
      </c>
      <c r="D391" s="1" t="s">
        <v>40</v>
      </c>
      <c r="E391" s="6">
        <v>1116</v>
      </c>
      <c r="F391" s="8">
        <v>3</v>
      </c>
      <c r="G391" s="8">
        <v>12</v>
      </c>
      <c r="H391" s="8">
        <v>13392</v>
      </c>
      <c r="I391" s="1">
        <v>669.6</v>
      </c>
      <c r="J391" s="8">
        <v>12722.4</v>
      </c>
      <c r="K391" s="8">
        <f t="shared" si="24"/>
        <v>3348</v>
      </c>
      <c r="L391" s="3">
        <v>3348</v>
      </c>
      <c r="M391" s="12">
        <f t="shared" si="25"/>
        <v>9374.4</v>
      </c>
      <c r="N391" s="12">
        <f t="shared" si="26"/>
        <v>9374.4</v>
      </c>
      <c r="O391" s="12">
        <f t="shared" si="27"/>
        <v>0</v>
      </c>
      <c r="P391" s="4">
        <v>41671</v>
      </c>
    </row>
    <row r="392" spans="1:16" x14ac:dyDescent="0.3">
      <c r="A392" s="1" t="s">
        <v>47</v>
      </c>
      <c r="B392" s="1" t="s">
        <v>36</v>
      </c>
      <c r="C392" s="1" t="s">
        <v>18</v>
      </c>
      <c r="D392" s="1" t="s">
        <v>40</v>
      </c>
      <c r="E392" s="6">
        <v>991</v>
      </c>
      <c r="F392" s="8">
        <v>3</v>
      </c>
      <c r="G392" s="8">
        <v>300</v>
      </c>
      <c r="H392" s="8">
        <v>297300</v>
      </c>
      <c r="I392" s="1">
        <v>14865</v>
      </c>
      <c r="J392" s="8">
        <v>282435</v>
      </c>
      <c r="K392" s="8">
        <f t="shared" si="24"/>
        <v>2973</v>
      </c>
      <c r="L392" s="3">
        <v>247750</v>
      </c>
      <c r="M392" s="12">
        <f t="shared" si="25"/>
        <v>279462</v>
      </c>
      <c r="N392" s="12">
        <f t="shared" si="26"/>
        <v>279462</v>
      </c>
      <c r="O392" s="12">
        <f t="shared" si="27"/>
        <v>0</v>
      </c>
      <c r="P392" s="4">
        <v>41791</v>
      </c>
    </row>
    <row r="393" spans="1:16" x14ac:dyDescent="0.3">
      <c r="A393" s="1" t="s">
        <v>44</v>
      </c>
      <c r="B393" s="1" t="s">
        <v>31</v>
      </c>
      <c r="C393" s="1" t="s">
        <v>18</v>
      </c>
      <c r="D393" s="1" t="s">
        <v>40</v>
      </c>
      <c r="E393" s="6">
        <v>2791</v>
      </c>
      <c r="F393" s="8">
        <v>3</v>
      </c>
      <c r="G393" s="8">
        <v>15</v>
      </c>
      <c r="H393" s="8">
        <v>41865</v>
      </c>
      <c r="I393" s="1">
        <v>2093.25</v>
      </c>
      <c r="J393" s="8">
        <v>39771.75</v>
      </c>
      <c r="K393" s="8">
        <f t="shared" si="24"/>
        <v>8373</v>
      </c>
      <c r="L393" s="3">
        <v>27910</v>
      </c>
      <c r="M393" s="12">
        <f t="shared" si="25"/>
        <v>31398.75</v>
      </c>
      <c r="N393" s="12">
        <f t="shared" si="26"/>
        <v>31398.75</v>
      </c>
      <c r="O393" s="12">
        <f t="shared" si="27"/>
        <v>0</v>
      </c>
      <c r="P393" s="4">
        <v>41944</v>
      </c>
    </row>
    <row r="394" spans="1:16" x14ac:dyDescent="0.3">
      <c r="A394" s="1" t="s">
        <v>46</v>
      </c>
      <c r="B394" s="1" t="s">
        <v>36</v>
      </c>
      <c r="C394" s="1" t="s">
        <v>37</v>
      </c>
      <c r="D394" s="1" t="s">
        <v>40</v>
      </c>
      <c r="E394" s="6">
        <v>3627</v>
      </c>
      <c r="F394" s="8">
        <v>5</v>
      </c>
      <c r="G394" s="8">
        <v>125</v>
      </c>
      <c r="H394" s="8">
        <v>453375</v>
      </c>
      <c r="I394" s="1">
        <v>22668.75</v>
      </c>
      <c r="J394" s="8">
        <v>430706.25</v>
      </c>
      <c r="K394" s="8">
        <f t="shared" si="24"/>
        <v>18135</v>
      </c>
      <c r="L394" s="3">
        <v>435240</v>
      </c>
      <c r="M394" s="12">
        <f t="shared" si="25"/>
        <v>412571.25</v>
      </c>
      <c r="N394" s="12">
        <f t="shared" si="26"/>
        <v>412571.25</v>
      </c>
      <c r="O394" s="12">
        <f t="shared" si="27"/>
        <v>0</v>
      </c>
      <c r="P394" s="4">
        <v>41821</v>
      </c>
    </row>
    <row r="395" spans="1:16" x14ac:dyDescent="0.3">
      <c r="A395" s="1" t="s">
        <v>45</v>
      </c>
      <c r="B395" s="1" t="s">
        <v>17</v>
      </c>
      <c r="C395" s="1" t="s">
        <v>37</v>
      </c>
      <c r="D395" s="1" t="s">
        <v>40</v>
      </c>
      <c r="E395" s="6">
        <v>2342</v>
      </c>
      <c r="F395" s="8">
        <v>5</v>
      </c>
      <c r="G395" s="8">
        <v>12</v>
      </c>
      <c r="H395" s="8">
        <v>28104</v>
      </c>
      <c r="I395" s="1">
        <v>1405.2</v>
      </c>
      <c r="J395" s="8">
        <v>26698.799999999999</v>
      </c>
      <c r="K395" s="8">
        <f t="shared" si="24"/>
        <v>11710</v>
      </c>
      <c r="L395" s="3">
        <v>7026</v>
      </c>
      <c r="M395" s="12">
        <f t="shared" si="25"/>
        <v>14988.8</v>
      </c>
      <c r="N395" s="12">
        <f t="shared" si="26"/>
        <v>14988.8</v>
      </c>
      <c r="O395" s="12">
        <f t="shared" si="27"/>
        <v>0</v>
      </c>
      <c r="P395" s="4">
        <v>41944</v>
      </c>
    </row>
    <row r="396" spans="1:16" x14ac:dyDescent="0.3">
      <c r="A396" s="1" t="s">
        <v>47</v>
      </c>
      <c r="B396" s="1" t="s">
        <v>31</v>
      </c>
      <c r="C396" s="1" t="s">
        <v>37</v>
      </c>
      <c r="D396" s="1" t="s">
        <v>40</v>
      </c>
      <c r="E396" s="6">
        <v>1100</v>
      </c>
      <c r="F396" s="8">
        <v>5</v>
      </c>
      <c r="G396" s="8">
        <v>300</v>
      </c>
      <c r="H396" s="8">
        <v>330000</v>
      </c>
      <c r="I396" s="1">
        <v>16500</v>
      </c>
      <c r="J396" s="8">
        <v>313500</v>
      </c>
      <c r="K396" s="8">
        <f t="shared" si="24"/>
        <v>5500</v>
      </c>
      <c r="L396" s="3">
        <v>275000</v>
      </c>
      <c r="M396" s="12">
        <f t="shared" si="25"/>
        <v>308000</v>
      </c>
      <c r="N396" s="12">
        <f t="shared" si="26"/>
        <v>308000</v>
      </c>
      <c r="O396" s="12">
        <f t="shared" si="27"/>
        <v>0</v>
      </c>
      <c r="P396" s="4">
        <v>41609</v>
      </c>
    </row>
    <row r="397" spans="1:16" x14ac:dyDescent="0.3">
      <c r="A397" s="1" t="s">
        <v>44</v>
      </c>
      <c r="B397" s="1" t="s">
        <v>36</v>
      </c>
      <c r="C397" s="1" t="s">
        <v>25</v>
      </c>
      <c r="D397" s="1" t="s">
        <v>40</v>
      </c>
      <c r="E397" s="6">
        <v>555</v>
      </c>
      <c r="F397" s="8">
        <v>120</v>
      </c>
      <c r="G397" s="8">
        <v>15</v>
      </c>
      <c r="H397" s="8">
        <v>8325</v>
      </c>
      <c r="I397" s="1">
        <v>416.25</v>
      </c>
      <c r="J397" s="8">
        <v>7908.75</v>
      </c>
      <c r="K397" s="8">
        <f t="shared" si="24"/>
        <v>66600</v>
      </c>
      <c r="L397" s="3">
        <v>5550</v>
      </c>
      <c r="M397" s="12">
        <f t="shared" si="25"/>
        <v>-58691.25</v>
      </c>
      <c r="N397" s="12">
        <f t="shared" si="26"/>
        <v>0</v>
      </c>
      <c r="O397" s="12">
        <f t="shared" si="27"/>
        <v>-58691.25</v>
      </c>
      <c r="P397" s="4">
        <v>41640</v>
      </c>
    </row>
    <row r="398" spans="1:16" x14ac:dyDescent="0.3">
      <c r="A398" s="1" t="s">
        <v>44</v>
      </c>
      <c r="B398" s="1" t="s">
        <v>31</v>
      </c>
      <c r="C398" s="1" t="s">
        <v>25</v>
      </c>
      <c r="D398" s="1" t="s">
        <v>40</v>
      </c>
      <c r="E398" s="6">
        <v>2861</v>
      </c>
      <c r="F398" s="8">
        <v>120</v>
      </c>
      <c r="G398" s="8">
        <v>15</v>
      </c>
      <c r="H398" s="8">
        <v>42915</v>
      </c>
      <c r="I398" s="1">
        <v>2145.75</v>
      </c>
      <c r="J398" s="8">
        <v>40769.25</v>
      </c>
      <c r="K398" s="8">
        <f t="shared" si="24"/>
        <v>343320</v>
      </c>
      <c r="L398" s="3">
        <v>28610</v>
      </c>
      <c r="M398" s="12">
        <f t="shared" si="25"/>
        <v>-302550.75</v>
      </c>
      <c r="N398" s="12">
        <f t="shared" si="26"/>
        <v>0</v>
      </c>
      <c r="O398" s="12">
        <f t="shared" si="27"/>
        <v>-302550.75</v>
      </c>
      <c r="P398" s="4">
        <v>41640</v>
      </c>
    </row>
    <row r="399" spans="1:16" x14ac:dyDescent="0.3">
      <c r="A399" s="1" t="s">
        <v>46</v>
      </c>
      <c r="B399" s="1" t="s">
        <v>17</v>
      </c>
      <c r="C399" s="1" t="s">
        <v>25</v>
      </c>
      <c r="D399" s="1" t="s">
        <v>40</v>
      </c>
      <c r="E399" s="6">
        <v>807</v>
      </c>
      <c r="F399" s="8">
        <v>120</v>
      </c>
      <c r="G399" s="8">
        <v>125</v>
      </c>
      <c r="H399" s="8">
        <v>100875</v>
      </c>
      <c r="I399" s="1">
        <v>5043.75</v>
      </c>
      <c r="J399" s="8">
        <v>95831.25</v>
      </c>
      <c r="K399" s="8">
        <f t="shared" si="24"/>
        <v>96840</v>
      </c>
      <c r="L399" s="3">
        <v>96840</v>
      </c>
      <c r="M399" s="12">
        <f t="shared" si="25"/>
        <v>-1008.75</v>
      </c>
      <c r="N399" s="12">
        <f t="shared" si="26"/>
        <v>0</v>
      </c>
      <c r="O399" s="12">
        <f t="shared" si="27"/>
        <v>-1008.75</v>
      </c>
      <c r="P399" s="4">
        <v>41671</v>
      </c>
    </row>
    <row r="400" spans="1:16" x14ac:dyDescent="0.3">
      <c r="A400" s="1" t="s">
        <v>46</v>
      </c>
      <c r="B400" s="1" t="s">
        <v>36</v>
      </c>
      <c r="C400" s="1" t="s">
        <v>25</v>
      </c>
      <c r="D400" s="1" t="s">
        <v>40</v>
      </c>
      <c r="E400" s="6">
        <v>861</v>
      </c>
      <c r="F400" s="8">
        <v>120</v>
      </c>
      <c r="G400" s="8">
        <v>125</v>
      </c>
      <c r="H400" s="8">
        <v>107625</v>
      </c>
      <c r="I400" s="1">
        <v>5381.25</v>
      </c>
      <c r="J400" s="8">
        <v>102243.75</v>
      </c>
      <c r="K400" s="8">
        <f t="shared" si="24"/>
        <v>103320</v>
      </c>
      <c r="L400" s="3">
        <v>103320</v>
      </c>
      <c r="M400" s="12">
        <f t="shared" si="25"/>
        <v>-1076.25</v>
      </c>
      <c r="N400" s="12">
        <f t="shared" si="26"/>
        <v>0</v>
      </c>
      <c r="O400" s="12">
        <f t="shared" si="27"/>
        <v>-1076.25</v>
      </c>
      <c r="P400" s="4">
        <v>41913</v>
      </c>
    </row>
    <row r="401" spans="1:16" x14ac:dyDescent="0.3">
      <c r="A401" s="1" t="s">
        <v>46</v>
      </c>
      <c r="B401" s="1" t="s">
        <v>26</v>
      </c>
      <c r="C401" s="1" t="s">
        <v>25</v>
      </c>
      <c r="D401" s="1" t="s">
        <v>40</v>
      </c>
      <c r="E401" s="6">
        <v>704</v>
      </c>
      <c r="F401" s="8">
        <v>120</v>
      </c>
      <c r="G401" s="8">
        <v>125</v>
      </c>
      <c r="H401" s="8">
        <v>88000</v>
      </c>
      <c r="I401" s="1">
        <v>4400</v>
      </c>
      <c r="J401" s="8">
        <v>83600</v>
      </c>
      <c r="K401" s="8">
        <f t="shared" si="24"/>
        <v>84480</v>
      </c>
      <c r="L401" s="3">
        <v>84480</v>
      </c>
      <c r="M401" s="12">
        <f t="shared" si="25"/>
        <v>-880</v>
      </c>
      <c r="N401" s="12">
        <f t="shared" si="26"/>
        <v>0</v>
      </c>
      <c r="O401" s="12">
        <f t="shared" si="27"/>
        <v>-880</v>
      </c>
      <c r="P401" s="4">
        <v>41548</v>
      </c>
    </row>
    <row r="402" spans="1:16" x14ac:dyDescent="0.3">
      <c r="A402" s="1" t="s">
        <v>47</v>
      </c>
      <c r="B402" s="1" t="s">
        <v>17</v>
      </c>
      <c r="C402" s="1" t="s">
        <v>25</v>
      </c>
      <c r="D402" s="1" t="s">
        <v>40</v>
      </c>
      <c r="E402" s="6">
        <v>1250</v>
      </c>
      <c r="F402" s="8">
        <v>120</v>
      </c>
      <c r="G402" s="8">
        <v>300</v>
      </c>
      <c r="H402" s="8">
        <v>375000</v>
      </c>
      <c r="I402" s="1">
        <v>18750</v>
      </c>
      <c r="J402" s="8">
        <v>356250</v>
      </c>
      <c r="K402" s="8">
        <f t="shared" si="24"/>
        <v>150000</v>
      </c>
      <c r="L402" s="3">
        <v>312500</v>
      </c>
      <c r="M402" s="12">
        <f t="shared" si="25"/>
        <v>206250</v>
      </c>
      <c r="N402" s="12">
        <f t="shared" si="26"/>
        <v>206250</v>
      </c>
      <c r="O402" s="12">
        <f t="shared" si="27"/>
        <v>0</v>
      </c>
      <c r="P402" s="4">
        <v>41974</v>
      </c>
    </row>
    <row r="403" spans="1:16" x14ac:dyDescent="0.3">
      <c r="A403" s="1" t="s">
        <v>47</v>
      </c>
      <c r="B403" s="1" t="s">
        <v>17</v>
      </c>
      <c r="C403" s="1" t="s">
        <v>29</v>
      </c>
      <c r="D403" s="1" t="s">
        <v>40</v>
      </c>
      <c r="E403" s="6">
        <v>1250</v>
      </c>
      <c r="F403" s="8">
        <v>260</v>
      </c>
      <c r="G403" s="8">
        <v>300</v>
      </c>
      <c r="H403" s="8">
        <v>375000</v>
      </c>
      <c r="I403" s="1">
        <v>18750</v>
      </c>
      <c r="J403" s="8">
        <v>356250</v>
      </c>
      <c r="K403" s="8">
        <f t="shared" si="24"/>
        <v>325000</v>
      </c>
      <c r="L403" s="3">
        <v>312500</v>
      </c>
      <c r="M403" s="12">
        <f t="shared" si="25"/>
        <v>31250</v>
      </c>
      <c r="N403" s="12">
        <f t="shared" si="26"/>
        <v>31250</v>
      </c>
      <c r="O403" s="12">
        <f t="shared" si="27"/>
        <v>0</v>
      </c>
      <c r="P403" s="4">
        <v>41974</v>
      </c>
    </row>
    <row r="404" spans="1:16" x14ac:dyDescent="0.3">
      <c r="A404" s="1" t="s">
        <v>44</v>
      </c>
      <c r="B404" s="1" t="s">
        <v>23</v>
      </c>
      <c r="C404" s="1" t="s">
        <v>18</v>
      </c>
      <c r="D404" s="1" t="s">
        <v>40</v>
      </c>
      <c r="E404" s="6">
        <v>2844</v>
      </c>
      <c r="F404" s="8">
        <v>3</v>
      </c>
      <c r="G404" s="8">
        <v>15</v>
      </c>
      <c r="H404" s="8">
        <v>42660</v>
      </c>
      <c r="I404" s="1">
        <v>2559.6</v>
      </c>
      <c r="J404" s="8">
        <v>40100.400000000001</v>
      </c>
      <c r="K404" s="8">
        <f t="shared" si="24"/>
        <v>8532</v>
      </c>
      <c r="L404" s="3">
        <v>28440</v>
      </c>
      <c r="M404" s="12">
        <f t="shared" si="25"/>
        <v>31568.400000000001</v>
      </c>
      <c r="N404" s="12">
        <f t="shared" si="26"/>
        <v>31568.400000000001</v>
      </c>
      <c r="O404" s="12">
        <f t="shared" si="27"/>
        <v>0</v>
      </c>
      <c r="P404" s="4">
        <v>41791</v>
      </c>
    </row>
    <row r="405" spans="1:16" x14ac:dyDescent="0.3">
      <c r="A405" s="1" t="s">
        <v>45</v>
      </c>
      <c r="B405" s="1" t="s">
        <v>31</v>
      </c>
      <c r="C405" s="1" t="s">
        <v>18</v>
      </c>
      <c r="D405" s="1" t="s">
        <v>40</v>
      </c>
      <c r="E405" s="6">
        <v>562</v>
      </c>
      <c r="F405" s="8">
        <v>3</v>
      </c>
      <c r="G405" s="8">
        <v>12</v>
      </c>
      <c r="H405" s="8">
        <v>6744</v>
      </c>
      <c r="I405" s="1">
        <v>404.64</v>
      </c>
      <c r="J405" s="8">
        <v>6339.36</v>
      </c>
      <c r="K405" s="8">
        <f t="shared" si="24"/>
        <v>1686</v>
      </c>
      <c r="L405" s="3">
        <v>1686</v>
      </c>
      <c r="M405" s="12">
        <f t="shared" si="25"/>
        <v>4653.3599999999997</v>
      </c>
      <c r="N405" s="12">
        <f t="shared" si="26"/>
        <v>4653.3599999999997</v>
      </c>
      <c r="O405" s="12">
        <f t="shared" si="27"/>
        <v>0</v>
      </c>
      <c r="P405" s="4">
        <v>41883</v>
      </c>
    </row>
    <row r="406" spans="1:16" x14ac:dyDescent="0.3">
      <c r="A406" s="1" t="s">
        <v>45</v>
      </c>
      <c r="B406" s="1" t="s">
        <v>23</v>
      </c>
      <c r="C406" s="1" t="s">
        <v>18</v>
      </c>
      <c r="D406" s="1" t="s">
        <v>40</v>
      </c>
      <c r="E406" s="6">
        <v>2299</v>
      </c>
      <c r="F406" s="8">
        <v>3</v>
      </c>
      <c r="G406" s="8">
        <v>12</v>
      </c>
      <c r="H406" s="8">
        <v>27588</v>
      </c>
      <c r="I406" s="1">
        <v>1655.28</v>
      </c>
      <c r="J406" s="8">
        <v>25932.720000000001</v>
      </c>
      <c r="K406" s="8">
        <f t="shared" si="24"/>
        <v>6897</v>
      </c>
      <c r="L406" s="3">
        <v>6897</v>
      </c>
      <c r="M406" s="12">
        <f t="shared" si="25"/>
        <v>19035.72</v>
      </c>
      <c r="N406" s="12">
        <f t="shared" si="26"/>
        <v>19035.72</v>
      </c>
      <c r="O406" s="12">
        <f t="shared" si="27"/>
        <v>0</v>
      </c>
      <c r="P406" s="4">
        <v>41548</v>
      </c>
    </row>
    <row r="407" spans="1:16" x14ac:dyDescent="0.3">
      <c r="A407" s="1" t="s">
        <v>44</v>
      </c>
      <c r="B407" s="1" t="s">
        <v>36</v>
      </c>
      <c r="C407" s="1" t="s">
        <v>18</v>
      </c>
      <c r="D407" s="1" t="s">
        <v>40</v>
      </c>
      <c r="E407" s="6">
        <v>2030</v>
      </c>
      <c r="F407" s="8">
        <v>3</v>
      </c>
      <c r="G407" s="8">
        <v>15</v>
      </c>
      <c r="H407" s="8">
        <v>30450</v>
      </c>
      <c r="I407" s="1">
        <v>1827</v>
      </c>
      <c r="J407" s="8">
        <v>28623</v>
      </c>
      <c r="K407" s="8">
        <f t="shared" si="24"/>
        <v>6090</v>
      </c>
      <c r="L407" s="3">
        <v>20300</v>
      </c>
      <c r="M407" s="12">
        <f t="shared" si="25"/>
        <v>22533</v>
      </c>
      <c r="N407" s="12">
        <f t="shared" si="26"/>
        <v>22533</v>
      </c>
      <c r="O407" s="12">
        <f t="shared" si="27"/>
        <v>0</v>
      </c>
      <c r="P407" s="4">
        <v>41944</v>
      </c>
    </row>
    <row r="408" spans="1:16" x14ac:dyDescent="0.3">
      <c r="A408" s="1" t="s">
        <v>46</v>
      </c>
      <c r="B408" s="1" t="s">
        <v>17</v>
      </c>
      <c r="C408" s="1" t="s">
        <v>18</v>
      </c>
      <c r="D408" s="1" t="s">
        <v>40</v>
      </c>
      <c r="E408" s="6">
        <v>887</v>
      </c>
      <c r="F408" s="8">
        <v>3</v>
      </c>
      <c r="G408" s="8">
        <v>125</v>
      </c>
      <c r="H408" s="8">
        <v>110875</v>
      </c>
      <c r="I408" s="1">
        <v>6652.5</v>
      </c>
      <c r="J408" s="8">
        <v>104222.5</v>
      </c>
      <c r="K408" s="8">
        <f t="shared" si="24"/>
        <v>2661</v>
      </c>
      <c r="L408" s="3">
        <v>106440</v>
      </c>
      <c r="M408" s="12">
        <f t="shared" si="25"/>
        <v>101561.5</v>
      </c>
      <c r="N408" s="12">
        <f t="shared" si="26"/>
        <v>101561.5</v>
      </c>
      <c r="O408" s="12">
        <f t="shared" si="27"/>
        <v>0</v>
      </c>
      <c r="P408" s="4">
        <v>41609</v>
      </c>
    </row>
    <row r="409" spans="1:16" x14ac:dyDescent="0.3">
      <c r="A409" s="1" t="s">
        <v>45</v>
      </c>
      <c r="B409" s="1" t="s">
        <v>36</v>
      </c>
      <c r="C409" s="1" t="s">
        <v>37</v>
      </c>
      <c r="D409" s="1" t="s">
        <v>40</v>
      </c>
      <c r="E409" s="6">
        <v>2723</v>
      </c>
      <c r="F409" s="8">
        <v>5</v>
      </c>
      <c r="G409" s="8">
        <v>12</v>
      </c>
      <c r="H409" s="8">
        <v>32676</v>
      </c>
      <c r="I409" s="1">
        <v>1960.56</v>
      </c>
      <c r="J409" s="8">
        <v>30715.439999999999</v>
      </c>
      <c r="K409" s="8">
        <f t="shared" si="24"/>
        <v>13615</v>
      </c>
      <c r="L409" s="3">
        <v>8169</v>
      </c>
      <c r="M409" s="12">
        <f t="shared" si="25"/>
        <v>17100.439999999999</v>
      </c>
      <c r="N409" s="12">
        <f t="shared" si="26"/>
        <v>17100.439999999999</v>
      </c>
      <c r="O409" s="12">
        <f t="shared" si="27"/>
        <v>0</v>
      </c>
      <c r="P409" s="4">
        <v>41944</v>
      </c>
    </row>
    <row r="410" spans="1:16" x14ac:dyDescent="0.3">
      <c r="A410" s="1" t="s">
        <v>46</v>
      </c>
      <c r="B410" s="1" t="s">
        <v>23</v>
      </c>
      <c r="C410" s="1" t="s">
        <v>25</v>
      </c>
      <c r="D410" s="1" t="s">
        <v>40</v>
      </c>
      <c r="E410" s="6">
        <v>952</v>
      </c>
      <c r="F410" s="8">
        <v>120</v>
      </c>
      <c r="G410" s="8">
        <v>125</v>
      </c>
      <c r="H410" s="8">
        <v>119000</v>
      </c>
      <c r="I410" s="1">
        <v>7140</v>
      </c>
      <c r="J410" s="8">
        <v>111860</v>
      </c>
      <c r="K410" s="8">
        <f t="shared" si="24"/>
        <v>114240</v>
      </c>
      <c r="L410" s="3">
        <v>114240</v>
      </c>
      <c r="M410" s="12">
        <f t="shared" si="25"/>
        <v>-2380</v>
      </c>
      <c r="N410" s="12">
        <f t="shared" si="26"/>
        <v>0</v>
      </c>
      <c r="O410" s="12">
        <f t="shared" si="27"/>
        <v>-2380</v>
      </c>
      <c r="P410" s="4">
        <v>41671</v>
      </c>
    </row>
    <row r="411" spans="1:16" x14ac:dyDescent="0.3">
      <c r="A411" s="1" t="s">
        <v>46</v>
      </c>
      <c r="B411" s="1" t="s">
        <v>36</v>
      </c>
      <c r="C411" s="1" t="s">
        <v>25</v>
      </c>
      <c r="D411" s="1" t="s">
        <v>40</v>
      </c>
      <c r="E411" s="6">
        <v>2755</v>
      </c>
      <c r="F411" s="8">
        <v>120</v>
      </c>
      <c r="G411" s="8">
        <v>125</v>
      </c>
      <c r="H411" s="8">
        <v>344375</v>
      </c>
      <c r="I411" s="1">
        <v>20662.5</v>
      </c>
      <c r="J411" s="8">
        <v>323712.5</v>
      </c>
      <c r="K411" s="8">
        <f t="shared" si="24"/>
        <v>330600</v>
      </c>
      <c r="L411" s="3">
        <v>330600</v>
      </c>
      <c r="M411" s="12">
        <f t="shared" si="25"/>
        <v>-6887.5</v>
      </c>
      <c r="N411" s="12">
        <f t="shared" si="26"/>
        <v>0</v>
      </c>
      <c r="O411" s="12">
        <f t="shared" si="27"/>
        <v>-6887.5</v>
      </c>
      <c r="P411" s="4">
        <v>41671</v>
      </c>
    </row>
    <row r="412" spans="1:16" x14ac:dyDescent="0.3">
      <c r="A412" s="1" t="s">
        <v>44</v>
      </c>
      <c r="B412" s="1" t="s">
        <v>17</v>
      </c>
      <c r="C412" s="1" t="s">
        <v>25</v>
      </c>
      <c r="D412" s="1" t="s">
        <v>40</v>
      </c>
      <c r="E412" s="6">
        <v>1530</v>
      </c>
      <c r="F412" s="8">
        <v>120</v>
      </c>
      <c r="G412" s="8">
        <v>15</v>
      </c>
      <c r="H412" s="8">
        <v>22950</v>
      </c>
      <c r="I412" s="1">
        <v>1377</v>
      </c>
      <c r="J412" s="8">
        <v>21573</v>
      </c>
      <c r="K412" s="8">
        <f t="shared" si="24"/>
        <v>183600</v>
      </c>
      <c r="L412" s="3">
        <v>15300</v>
      </c>
      <c r="M412" s="12">
        <f t="shared" si="25"/>
        <v>-162027</v>
      </c>
      <c r="N412" s="12">
        <f t="shared" si="26"/>
        <v>0</v>
      </c>
      <c r="O412" s="12">
        <f t="shared" si="27"/>
        <v>-162027</v>
      </c>
      <c r="P412" s="4">
        <v>41760</v>
      </c>
    </row>
    <row r="413" spans="1:16" x14ac:dyDescent="0.3">
      <c r="A413" s="1" t="s">
        <v>47</v>
      </c>
      <c r="B413" s="1" t="s">
        <v>26</v>
      </c>
      <c r="C413" s="1" t="s">
        <v>25</v>
      </c>
      <c r="D413" s="1" t="s">
        <v>40</v>
      </c>
      <c r="E413" s="6">
        <v>1221</v>
      </c>
      <c r="F413" s="8">
        <v>120</v>
      </c>
      <c r="G413" s="8">
        <v>300</v>
      </c>
      <c r="H413" s="8">
        <v>366300</v>
      </c>
      <c r="I413" s="1">
        <v>21978</v>
      </c>
      <c r="J413" s="8">
        <v>344322</v>
      </c>
      <c r="K413" s="8">
        <f t="shared" si="24"/>
        <v>146520</v>
      </c>
      <c r="L413" s="3">
        <v>305250</v>
      </c>
      <c r="M413" s="12">
        <f t="shared" si="25"/>
        <v>197802</v>
      </c>
      <c r="N413" s="12">
        <f t="shared" si="26"/>
        <v>197802</v>
      </c>
      <c r="O413" s="12">
        <f t="shared" si="27"/>
        <v>0</v>
      </c>
      <c r="P413" s="4">
        <v>41548</v>
      </c>
    </row>
    <row r="414" spans="1:16" x14ac:dyDescent="0.3">
      <c r="A414" s="1" t="s">
        <v>44</v>
      </c>
      <c r="B414" s="1" t="s">
        <v>23</v>
      </c>
      <c r="C414" s="1" t="s">
        <v>27</v>
      </c>
      <c r="D414" s="1" t="s">
        <v>40</v>
      </c>
      <c r="E414" s="6">
        <v>2844</v>
      </c>
      <c r="F414" s="8">
        <v>250</v>
      </c>
      <c r="G414" s="8">
        <v>15</v>
      </c>
      <c r="H414" s="8">
        <v>42660</v>
      </c>
      <c r="I414" s="1">
        <v>2559.6</v>
      </c>
      <c r="J414" s="8">
        <v>40100.400000000001</v>
      </c>
      <c r="K414" s="8">
        <f t="shared" si="24"/>
        <v>711000</v>
      </c>
      <c r="L414" s="3">
        <v>28440</v>
      </c>
      <c r="M414" s="12">
        <f t="shared" si="25"/>
        <v>-670899.6</v>
      </c>
      <c r="N414" s="12">
        <f t="shared" si="26"/>
        <v>0</v>
      </c>
      <c r="O414" s="12">
        <f t="shared" si="27"/>
        <v>-670899.6</v>
      </c>
      <c r="P414" s="4">
        <v>41791</v>
      </c>
    </row>
    <row r="415" spans="1:16" x14ac:dyDescent="0.3">
      <c r="A415" s="1" t="s">
        <v>47</v>
      </c>
      <c r="B415" s="1" t="s">
        <v>26</v>
      </c>
      <c r="C415" s="1" t="s">
        <v>27</v>
      </c>
      <c r="D415" s="1" t="s">
        <v>40</v>
      </c>
      <c r="E415" s="6">
        <v>1221</v>
      </c>
      <c r="F415" s="8">
        <v>250</v>
      </c>
      <c r="G415" s="8">
        <v>300</v>
      </c>
      <c r="H415" s="8">
        <v>366300</v>
      </c>
      <c r="I415" s="1">
        <v>21978</v>
      </c>
      <c r="J415" s="8">
        <v>344322</v>
      </c>
      <c r="K415" s="8">
        <f t="shared" si="24"/>
        <v>305250</v>
      </c>
      <c r="L415" s="3">
        <v>305250</v>
      </c>
      <c r="M415" s="12">
        <f t="shared" si="25"/>
        <v>39072</v>
      </c>
      <c r="N415" s="12">
        <f t="shared" si="26"/>
        <v>39072</v>
      </c>
      <c r="O415" s="12">
        <f t="shared" si="27"/>
        <v>0</v>
      </c>
      <c r="P415" s="4">
        <v>41548</v>
      </c>
    </row>
    <row r="416" spans="1:16" x14ac:dyDescent="0.3">
      <c r="A416" s="1" t="s">
        <v>47</v>
      </c>
      <c r="B416" s="1" t="s">
        <v>23</v>
      </c>
      <c r="C416" s="1" t="s">
        <v>27</v>
      </c>
      <c r="D416" s="1" t="s">
        <v>40</v>
      </c>
      <c r="E416" s="6">
        <v>2436</v>
      </c>
      <c r="F416" s="8">
        <v>250</v>
      </c>
      <c r="G416" s="8">
        <v>300</v>
      </c>
      <c r="H416" s="8">
        <v>730800</v>
      </c>
      <c r="I416" s="1">
        <v>43848</v>
      </c>
      <c r="J416" s="8">
        <v>686952</v>
      </c>
      <c r="K416" s="8">
        <f t="shared" si="24"/>
        <v>609000</v>
      </c>
      <c r="L416" s="3">
        <v>609000</v>
      </c>
      <c r="M416" s="12">
        <f t="shared" si="25"/>
        <v>77952</v>
      </c>
      <c r="N416" s="12">
        <f t="shared" si="26"/>
        <v>77952</v>
      </c>
      <c r="O416" s="12">
        <f t="shared" si="27"/>
        <v>0</v>
      </c>
      <c r="P416" s="4">
        <v>41609</v>
      </c>
    </row>
    <row r="417" spans="1:16" x14ac:dyDescent="0.3">
      <c r="A417" s="1" t="s">
        <v>46</v>
      </c>
      <c r="B417" s="1" t="s">
        <v>26</v>
      </c>
      <c r="C417" s="1" t="s">
        <v>29</v>
      </c>
      <c r="D417" s="1" t="s">
        <v>40</v>
      </c>
      <c r="E417" s="6">
        <v>1987.5</v>
      </c>
      <c r="F417" s="8">
        <v>260</v>
      </c>
      <c r="G417" s="8">
        <v>125</v>
      </c>
      <c r="H417" s="8">
        <v>248437.5</v>
      </c>
      <c r="I417" s="1">
        <v>14906.25</v>
      </c>
      <c r="J417" s="8">
        <v>233531.25</v>
      </c>
      <c r="K417" s="8">
        <f t="shared" si="24"/>
        <v>516750</v>
      </c>
      <c r="L417" s="3">
        <v>238500</v>
      </c>
      <c r="M417" s="12">
        <f t="shared" si="25"/>
        <v>-283218.75</v>
      </c>
      <c r="N417" s="12">
        <f t="shared" si="26"/>
        <v>0</v>
      </c>
      <c r="O417" s="12">
        <f t="shared" si="27"/>
        <v>-283218.75</v>
      </c>
      <c r="P417" s="4">
        <v>41640</v>
      </c>
    </row>
    <row r="418" spans="1:16" x14ac:dyDescent="0.3">
      <c r="A418" s="1" t="s">
        <v>44</v>
      </c>
      <c r="B418" s="1" t="s">
        <v>36</v>
      </c>
      <c r="C418" s="1" t="s">
        <v>27</v>
      </c>
      <c r="D418" s="1" t="s">
        <v>40</v>
      </c>
      <c r="E418" s="6">
        <v>1153</v>
      </c>
      <c r="F418" s="8">
        <v>250</v>
      </c>
      <c r="G418" s="8">
        <v>15</v>
      </c>
      <c r="H418" s="8">
        <v>17295</v>
      </c>
      <c r="I418" s="1">
        <v>1037.7</v>
      </c>
      <c r="J418" s="8">
        <v>16257.3</v>
      </c>
      <c r="K418" s="8">
        <f t="shared" si="24"/>
        <v>288250</v>
      </c>
      <c r="L418" s="3">
        <v>11530</v>
      </c>
      <c r="M418" s="12">
        <f t="shared" si="25"/>
        <v>-271992.7</v>
      </c>
      <c r="N418" s="12">
        <f t="shared" si="26"/>
        <v>0</v>
      </c>
      <c r="O418" s="12">
        <f t="shared" si="27"/>
        <v>-271992.7</v>
      </c>
      <c r="P418" s="4">
        <v>41913</v>
      </c>
    </row>
    <row r="419" spans="1:16" x14ac:dyDescent="0.3">
      <c r="A419" s="1" t="s">
        <v>45</v>
      </c>
      <c r="B419" s="1" t="s">
        <v>31</v>
      </c>
      <c r="C419" s="1" t="s">
        <v>18</v>
      </c>
      <c r="D419" s="1" t="s">
        <v>40</v>
      </c>
      <c r="E419" s="6">
        <v>727</v>
      </c>
      <c r="F419" s="8">
        <v>3</v>
      </c>
      <c r="G419" s="8">
        <v>12</v>
      </c>
      <c r="H419" s="8">
        <v>8724</v>
      </c>
      <c r="I419" s="1">
        <v>610.67999999999995</v>
      </c>
      <c r="J419" s="8">
        <v>8113.32</v>
      </c>
      <c r="K419" s="8">
        <f t="shared" si="24"/>
        <v>2181</v>
      </c>
      <c r="L419" s="3">
        <v>2181</v>
      </c>
      <c r="M419" s="12">
        <f t="shared" si="25"/>
        <v>5932.32</v>
      </c>
      <c r="N419" s="12">
        <f t="shared" si="26"/>
        <v>5932.32</v>
      </c>
      <c r="O419" s="12">
        <f t="shared" si="27"/>
        <v>0</v>
      </c>
      <c r="P419" s="4">
        <v>41671</v>
      </c>
    </row>
    <row r="420" spans="1:16" x14ac:dyDescent="0.3">
      <c r="A420" s="1" t="s">
        <v>45</v>
      </c>
      <c r="B420" s="1" t="s">
        <v>23</v>
      </c>
      <c r="C420" s="1" t="s">
        <v>18</v>
      </c>
      <c r="D420" s="1" t="s">
        <v>40</v>
      </c>
      <c r="E420" s="6">
        <v>1884</v>
      </c>
      <c r="F420" s="8">
        <v>3</v>
      </c>
      <c r="G420" s="8">
        <v>12</v>
      </c>
      <c r="H420" s="8">
        <v>22608</v>
      </c>
      <c r="I420" s="1">
        <v>1582.56</v>
      </c>
      <c r="J420" s="8">
        <v>21025.439999999999</v>
      </c>
      <c r="K420" s="8">
        <f t="shared" si="24"/>
        <v>5652</v>
      </c>
      <c r="L420" s="3">
        <v>5652</v>
      </c>
      <c r="M420" s="12">
        <f t="shared" si="25"/>
        <v>15373.439999999999</v>
      </c>
      <c r="N420" s="12">
        <f t="shared" si="26"/>
        <v>15373.439999999999</v>
      </c>
      <c r="O420" s="12">
        <f t="shared" si="27"/>
        <v>0</v>
      </c>
      <c r="P420" s="4">
        <v>41852</v>
      </c>
    </row>
    <row r="421" spans="1:16" x14ac:dyDescent="0.3">
      <c r="A421" s="1" t="s">
        <v>45</v>
      </c>
      <c r="B421" s="1" t="s">
        <v>31</v>
      </c>
      <c r="C421" s="1" t="s">
        <v>37</v>
      </c>
      <c r="D421" s="1" t="s">
        <v>40</v>
      </c>
      <c r="E421" s="6">
        <v>2340</v>
      </c>
      <c r="F421" s="8">
        <v>5</v>
      </c>
      <c r="G421" s="8">
        <v>12</v>
      </c>
      <c r="H421" s="8">
        <v>28080</v>
      </c>
      <c r="I421" s="1">
        <v>1965.6</v>
      </c>
      <c r="J421" s="8">
        <v>26114.400000000001</v>
      </c>
      <c r="K421" s="8">
        <f t="shared" si="24"/>
        <v>11700</v>
      </c>
      <c r="L421" s="3">
        <v>7020</v>
      </c>
      <c r="M421" s="12">
        <f t="shared" si="25"/>
        <v>14414.400000000001</v>
      </c>
      <c r="N421" s="12">
        <f t="shared" si="26"/>
        <v>14414.400000000001</v>
      </c>
      <c r="O421" s="12">
        <f t="shared" si="27"/>
        <v>0</v>
      </c>
      <c r="P421" s="4">
        <v>41640</v>
      </c>
    </row>
    <row r="422" spans="1:16" x14ac:dyDescent="0.3">
      <c r="A422" s="1" t="s">
        <v>45</v>
      </c>
      <c r="B422" s="1" t="s">
        <v>26</v>
      </c>
      <c r="C422" s="1" t="s">
        <v>37</v>
      </c>
      <c r="D422" s="1" t="s">
        <v>40</v>
      </c>
      <c r="E422" s="6">
        <v>2342</v>
      </c>
      <c r="F422" s="8">
        <v>5</v>
      </c>
      <c r="G422" s="8">
        <v>12</v>
      </c>
      <c r="H422" s="8">
        <v>28104</v>
      </c>
      <c r="I422" s="1">
        <v>1967.28</v>
      </c>
      <c r="J422" s="8">
        <v>26136.720000000001</v>
      </c>
      <c r="K422" s="8">
        <f t="shared" si="24"/>
        <v>11710</v>
      </c>
      <c r="L422" s="3">
        <v>7026</v>
      </c>
      <c r="M422" s="12">
        <f t="shared" si="25"/>
        <v>14426.720000000001</v>
      </c>
      <c r="N422" s="12">
        <f t="shared" si="26"/>
        <v>14426.720000000001</v>
      </c>
      <c r="O422" s="12">
        <f t="shared" si="27"/>
        <v>0</v>
      </c>
      <c r="P422" s="4">
        <v>41944</v>
      </c>
    </row>
    <row r="423" spans="1:16" x14ac:dyDescent="0.3">
      <c r="A423" s="1" t="s">
        <v>44</v>
      </c>
      <c r="B423" s="1" t="s">
        <v>23</v>
      </c>
      <c r="C423" s="1" t="s">
        <v>25</v>
      </c>
      <c r="D423" s="1" t="s">
        <v>40</v>
      </c>
      <c r="E423" s="6">
        <v>1262</v>
      </c>
      <c r="F423" s="8">
        <v>120</v>
      </c>
      <c r="G423" s="8">
        <v>15</v>
      </c>
      <c r="H423" s="8">
        <v>18930</v>
      </c>
      <c r="I423" s="1">
        <v>1325.1</v>
      </c>
      <c r="J423" s="8">
        <v>17604.900000000001</v>
      </c>
      <c r="K423" s="8">
        <f t="shared" si="24"/>
        <v>151440</v>
      </c>
      <c r="L423" s="3">
        <v>12620</v>
      </c>
      <c r="M423" s="12">
        <f t="shared" si="25"/>
        <v>-133835.1</v>
      </c>
      <c r="N423" s="12">
        <f t="shared" si="26"/>
        <v>0</v>
      </c>
      <c r="O423" s="12">
        <f t="shared" si="27"/>
        <v>-133835.1</v>
      </c>
      <c r="P423" s="4">
        <v>41760</v>
      </c>
    </row>
    <row r="424" spans="1:16" x14ac:dyDescent="0.3">
      <c r="A424" s="1" t="s">
        <v>45</v>
      </c>
      <c r="B424" s="1" t="s">
        <v>26</v>
      </c>
      <c r="C424" s="1" t="s">
        <v>27</v>
      </c>
      <c r="D424" s="1" t="s">
        <v>40</v>
      </c>
      <c r="E424" s="6">
        <v>1738.5</v>
      </c>
      <c r="F424" s="8">
        <v>250</v>
      </c>
      <c r="G424" s="8">
        <v>12</v>
      </c>
      <c r="H424" s="8">
        <v>20862</v>
      </c>
      <c r="I424" s="1">
        <v>1460.34</v>
      </c>
      <c r="J424" s="8">
        <v>19401.66</v>
      </c>
      <c r="K424" s="8">
        <f t="shared" si="24"/>
        <v>434625</v>
      </c>
      <c r="L424" s="3">
        <v>5215.5</v>
      </c>
      <c r="M424" s="12">
        <f t="shared" si="25"/>
        <v>-415223.34</v>
      </c>
      <c r="N424" s="12">
        <f t="shared" si="26"/>
        <v>0</v>
      </c>
      <c r="O424" s="12">
        <f t="shared" si="27"/>
        <v>-415223.34</v>
      </c>
      <c r="P424" s="4">
        <v>41730</v>
      </c>
    </row>
    <row r="425" spans="1:16" x14ac:dyDescent="0.3">
      <c r="A425" s="1" t="s">
        <v>45</v>
      </c>
      <c r="B425" s="1" t="s">
        <v>17</v>
      </c>
      <c r="C425" s="1" t="s">
        <v>27</v>
      </c>
      <c r="D425" s="1" t="s">
        <v>40</v>
      </c>
      <c r="E425" s="6">
        <v>2215</v>
      </c>
      <c r="F425" s="8">
        <v>250</v>
      </c>
      <c r="G425" s="8">
        <v>12</v>
      </c>
      <c r="H425" s="8">
        <v>26580</v>
      </c>
      <c r="I425" s="1">
        <v>1860.6</v>
      </c>
      <c r="J425" s="8">
        <v>24719.4</v>
      </c>
      <c r="K425" s="8">
        <f t="shared" si="24"/>
        <v>553750</v>
      </c>
      <c r="L425" s="3">
        <v>6645</v>
      </c>
      <c r="M425" s="12">
        <f t="shared" si="25"/>
        <v>-529030.6</v>
      </c>
      <c r="N425" s="12">
        <f t="shared" si="26"/>
        <v>0</v>
      </c>
      <c r="O425" s="12">
        <f t="shared" si="27"/>
        <v>-529030.6</v>
      </c>
      <c r="P425" s="4">
        <v>41518</v>
      </c>
    </row>
    <row r="426" spans="1:16" x14ac:dyDescent="0.3">
      <c r="A426" s="1" t="s">
        <v>47</v>
      </c>
      <c r="B426" s="1" t="s">
        <v>26</v>
      </c>
      <c r="C426" s="1" t="s">
        <v>18</v>
      </c>
      <c r="D426" s="1" t="s">
        <v>40</v>
      </c>
      <c r="E426" s="6">
        <v>448</v>
      </c>
      <c r="F426" s="8">
        <v>3</v>
      </c>
      <c r="G426" s="8">
        <v>300</v>
      </c>
      <c r="H426" s="8">
        <v>134400</v>
      </c>
      <c r="I426" s="1">
        <v>9408</v>
      </c>
      <c r="J426" s="8">
        <v>124992</v>
      </c>
      <c r="K426" s="8">
        <f t="shared" si="24"/>
        <v>1344</v>
      </c>
      <c r="L426" s="3">
        <v>112000</v>
      </c>
      <c r="M426" s="12">
        <f t="shared" si="25"/>
        <v>123648</v>
      </c>
      <c r="N426" s="12">
        <f t="shared" si="26"/>
        <v>123648</v>
      </c>
      <c r="O426" s="12">
        <f t="shared" si="27"/>
        <v>0</v>
      </c>
      <c r="P426" s="4">
        <v>41791</v>
      </c>
    </row>
    <row r="427" spans="1:16" x14ac:dyDescent="0.3">
      <c r="A427" s="1" t="s">
        <v>47</v>
      </c>
      <c r="B427" s="1" t="s">
        <v>26</v>
      </c>
      <c r="C427" s="1" t="s">
        <v>18</v>
      </c>
      <c r="D427" s="1" t="s">
        <v>40</v>
      </c>
      <c r="E427" s="6">
        <v>2181</v>
      </c>
      <c r="F427" s="8">
        <v>3</v>
      </c>
      <c r="G427" s="8">
        <v>300</v>
      </c>
      <c r="H427" s="8">
        <v>654300</v>
      </c>
      <c r="I427" s="1">
        <v>45801</v>
      </c>
      <c r="J427" s="8">
        <v>608499</v>
      </c>
      <c r="K427" s="8">
        <f t="shared" si="24"/>
        <v>6543</v>
      </c>
      <c r="L427" s="3">
        <v>545250</v>
      </c>
      <c r="M427" s="12">
        <f t="shared" si="25"/>
        <v>601956</v>
      </c>
      <c r="N427" s="12">
        <f t="shared" si="26"/>
        <v>601956</v>
      </c>
      <c r="O427" s="12">
        <f t="shared" si="27"/>
        <v>0</v>
      </c>
      <c r="P427" s="4">
        <v>41913</v>
      </c>
    </row>
    <row r="428" spans="1:16" x14ac:dyDescent="0.3">
      <c r="A428" s="1" t="s">
        <v>47</v>
      </c>
      <c r="B428" s="1" t="s">
        <v>26</v>
      </c>
      <c r="C428" s="1" t="s">
        <v>37</v>
      </c>
      <c r="D428" s="1" t="s">
        <v>40</v>
      </c>
      <c r="E428" s="6">
        <v>2181</v>
      </c>
      <c r="F428" s="8">
        <v>5</v>
      </c>
      <c r="G428" s="8">
        <v>300</v>
      </c>
      <c r="H428" s="8">
        <v>654300</v>
      </c>
      <c r="I428" s="1">
        <v>45801</v>
      </c>
      <c r="J428" s="8">
        <v>608499</v>
      </c>
      <c r="K428" s="8">
        <f t="shared" si="24"/>
        <v>10905</v>
      </c>
      <c r="L428" s="3">
        <v>545250</v>
      </c>
      <c r="M428" s="12">
        <f t="shared" si="25"/>
        <v>597594</v>
      </c>
      <c r="N428" s="12">
        <f t="shared" si="26"/>
        <v>597594</v>
      </c>
      <c r="O428" s="12">
        <f t="shared" si="27"/>
        <v>0</v>
      </c>
      <c r="P428" s="4">
        <v>41913</v>
      </c>
    </row>
    <row r="429" spans="1:16" x14ac:dyDescent="0.3">
      <c r="A429" s="1" t="s">
        <v>46</v>
      </c>
      <c r="B429" s="1" t="s">
        <v>17</v>
      </c>
      <c r="C429" s="1" t="s">
        <v>37</v>
      </c>
      <c r="D429" s="1" t="s">
        <v>40</v>
      </c>
      <c r="E429" s="6">
        <v>2500</v>
      </c>
      <c r="F429" s="8">
        <v>5</v>
      </c>
      <c r="G429" s="8">
        <v>125</v>
      </c>
      <c r="H429" s="8">
        <v>312500</v>
      </c>
      <c r="I429" s="1">
        <v>21875</v>
      </c>
      <c r="J429" s="8">
        <v>290625</v>
      </c>
      <c r="K429" s="8">
        <f t="shared" si="24"/>
        <v>12500</v>
      </c>
      <c r="L429" s="3">
        <v>300000</v>
      </c>
      <c r="M429" s="12">
        <f t="shared" si="25"/>
        <v>278125</v>
      </c>
      <c r="N429" s="12">
        <f t="shared" si="26"/>
        <v>278125</v>
      </c>
      <c r="O429" s="12">
        <f t="shared" si="27"/>
        <v>0</v>
      </c>
      <c r="P429" s="4">
        <v>41579</v>
      </c>
    </row>
    <row r="430" spans="1:16" x14ac:dyDescent="0.3">
      <c r="A430" s="1" t="s">
        <v>47</v>
      </c>
      <c r="B430" s="1" t="s">
        <v>26</v>
      </c>
      <c r="C430" s="1" t="s">
        <v>25</v>
      </c>
      <c r="D430" s="1" t="s">
        <v>40</v>
      </c>
      <c r="E430" s="6">
        <v>1659</v>
      </c>
      <c r="F430" s="8">
        <v>120</v>
      </c>
      <c r="G430" s="8">
        <v>300</v>
      </c>
      <c r="H430" s="8">
        <v>497700</v>
      </c>
      <c r="I430" s="1">
        <v>34839</v>
      </c>
      <c r="J430" s="8">
        <v>462861</v>
      </c>
      <c r="K430" s="8">
        <f t="shared" si="24"/>
        <v>199080</v>
      </c>
      <c r="L430" s="3">
        <v>414750</v>
      </c>
      <c r="M430" s="12">
        <f t="shared" si="25"/>
        <v>263781</v>
      </c>
      <c r="N430" s="12">
        <f t="shared" si="26"/>
        <v>263781</v>
      </c>
      <c r="O430" s="12">
        <f t="shared" si="27"/>
        <v>0</v>
      </c>
      <c r="P430" s="4">
        <v>41821</v>
      </c>
    </row>
    <row r="431" spans="1:16" x14ac:dyDescent="0.3">
      <c r="A431" s="1" t="s">
        <v>46</v>
      </c>
      <c r="B431" s="1" t="s">
        <v>17</v>
      </c>
      <c r="C431" s="1" t="s">
        <v>25</v>
      </c>
      <c r="D431" s="1" t="s">
        <v>40</v>
      </c>
      <c r="E431" s="6">
        <v>2087</v>
      </c>
      <c r="F431" s="8">
        <v>120</v>
      </c>
      <c r="G431" s="8">
        <v>125</v>
      </c>
      <c r="H431" s="8">
        <v>260875</v>
      </c>
      <c r="I431" s="1">
        <v>18261.25</v>
      </c>
      <c r="J431" s="8">
        <v>242613.75</v>
      </c>
      <c r="K431" s="8">
        <f t="shared" si="24"/>
        <v>250440</v>
      </c>
      <c r="L431" s="3">
        <v>250440</v>
      </c>
      <c r="M431" s="12">
        <f t="shared" si="25"/>
        <v>-7826.25</v>
      </c>
      <c r="N431" s="12">
        <f t="shared" si="26"/>
        <v>0</v>
      </c>
      <c r="O431" s="12">
        <f t="shared" si="27"/>
        <v>-7826.25</v>
      </c>
      <c r="P431" s="4">
        <v>41883</v>
      </c>
    </row>
    <row r="432" spans="1:16" x14ac:dyDescent="0.3">
      <c r="A432" s="1" t="s">
        <v>47</v>
      </c>
      <c r="B432" s="1" t="s">
        <v>36</v>
      </c>
      <c r="C432" s="1" t="s">
        <v>25</v>
      </c>
      <c r="D432" s="1" t="s">
        <v>40</v>
      </c>
      <c r="E432" s="6">
        <v>1372</v>
      </c>
      <c r="F432" s="8">
        <v>120</v>
      </c>
      <c r="G432" s="8">
        <v>300</v>
      </c>
      <c r="H432" s="8">
        <v>411600</v>
      </c>
      <c r="I432" s="1">
        <v>28812</v>
      </c>
      <c r="J432" s="8">
        <v>382788</v>
      </c>
      <c r="K432" s="8">
        <f t="shared" si="24"/>
        <v>164640</v>
      </c>
      <c r="L432" s="3">
        <v>343000</v>
      </c>
      <c r="M432" s="12">
        <f t="shared" si="25"/>
        <v>218148</v>
      </c>
      <c r="N432" s="12">
        <f t="shared" si="26"/>
        <v>218148</v>
      </c>
      <c r="O432" s="12">
        <f t="shared" si="27"/>
        <v>0</v>
      </c>
      <c r="P432" s="4">
        <v>41974</v>
      </c>
    </row>
    <row r="433" spans="1:16" x14ac:dyDescent="0.3">
      <c r="A433" s="1" t="s">
        <v>45</v>
      </c>
      <c r="B433" s="1" t="s">
        <v>23</v>
      </c>
      <c r="C433" s="1" t="s">
        <v>27</v>
      </c>
      <c r="D433" s="1" t="s">
        <v>40</v>
      </c>
      <c r="E433" s="6">
        <v>3244.5</v>
      </c>
      <c r="F433" s="8">
        <v>250</v>
      </c>
      <c r="G433" s="8">
        <v>12</v>
      </c>
      <c r="H433" s="8">
        <v>38934</v>
      </c>
      <c r="I433" s="1">
        <v>2725.38</v>
      </c>
      <c r="J433" s="8">
        <v>36208.620000000003</v>
      </c>
      <c r="K433" s="8">
        <f t="shared" si="24"/>
        <v>811125</v>
      </c>
      <c r="L433" s="3">
        <v>9733.5</v>
      </c>
      <c r="M433" s="12">
        <f t="shared" si="25"/>
        <v>-774916.38</v>
      </c>
      <c r="N433" s="12">
        <f t="shared" si="26"/>
        <v>0</v>
      </c>
      <c r="O433" s="12">
        <f t="shared" si="27"/>
        <v>-774916.38</v>
      </c>
      <c r="P433" s="4">
        <v>41640</v>
      </c>
    </row>
    <row r="434" spans="1:16" x14ac:dyDescent="0.3">
      <c r="A434" s="1" t="s">
        <v>47</v>
      </c>
      <c r="B434" s="1" t="s">
        <v>26</v>
      </c>
      <c r="C434" s="1" t="s">
        <v>27</v>
      </c>
      <c r="D434" s="1" t="s">
        <v>40</v>
      </c>
      <c r="E434" s="6">
        <v>959</v>
      </c>
      <c r="F434" s="8">
        <v>250</v>
      </c>
      <c r="G434" s="8">
        <v>300</v>
      </c>
      <c r="H434" s="8">
        <v>287700</v>
      </c>
      <c r="I434" s="1">
        <v>20139</v>
      </c>
      <c r="J434" s="8">
        <v>267561</v>
      </c>
      <c r="K434" s="8">
        <f t="shared" si="24"/>
        <v>239750</v>
      </c>
      <c r="L434" s="3">
        <v>239750</v>
      </c>
      <c r="M434" s="12">
        <f t="shared" si="25"/>
        <v>27811</v>
      </c>
      <c r="N434" s="12">
        <f t="shared" si="26"/>
        <v>27811</v>
      </c>
      <c r="O434" s="12">
        <f t="shared" si="27"/>
        <v>0</v>
      </c>
      <c r="P434" s="4">
        <v>41671</v>
      </c>
    </row>
    <row r="435" spans="1:16" x14ac:dyDescent="0.3">
      <c r="A435" s="1" t="s">
        <v>47</v>
      </c>
      <c r="B435" s="1" t="s">
        <v>31</v>
      </c>
      <c r="C435" s="1" t="s">
        <v>27</v>
      </c>
      <c r="D435" s="1" t="s">
        <v>40</v>
      </c>
      <c r="E435" s="6">
        <v>2747</v>
      </c>
      <c r="F435" s="8">
        <v>250</v>
      </c>
      <c r="G435" s="8">
        <v>300</v>
      </c>
      <c r="H435" s="8">
        <v>824100</v>
      </c>
      <c r="I435" s="1">
        <v>57687</v>
      </c>
      <c r="J435" s="8">
        <v>766413</v>
      </c>
      <c r="K435" s="8">
        <f t="shared" si="24"/>
        <v>686750</v>
      </c>
      <c r="L435" s="3">
        <v>686750</v>
      </c>
      <c r="M435" s="12">
        <f t="shared" si="25"/>
        <v>79663</v>
      </c>
      <c r="N435" s="12">
        <f t="shared" si="26"/>
        <v>79663</v>
      </c>
      <c r="O435" s="12">
        <f t="shared" si="27"/>
        <v>0</v>
      </c>
      <c r="P435" s="4">
        <v>41671</v>
      </c>
    </row>
    <row r="436" spans="1:16" x14ac:dyDescent="0.3">
      <c r="A436" s="1" t="s">
        <v>46</v>
      </c>
      <c r="B436" s="1" t="s">
        <v>23</v>
      </c>
      <c r="C436" s="1" t="s">
        <v>29</v>
      </c>
      <c r="D436" s="1" t="s">
        <v>40</v>
      </c>
      <c r="E436" s="6">
        <v>1645</v>
      </c>
      <c r="F436" s="8">
        <v>260</v>
      </c>
      <c r="G436" s="8">
        <v>125</v>
      </c>
      <c r="H436" s="8">
        <v>205625</v>
      </c>
      <c r="I436" s="1">
        <v>14393.75</v>
      </c>
      <c r="J436" s="8">
        <v>191231.25</v>
      </c>
      <c r="K436" s="8">
        <f t="shared" si="24"/>
        <v>427700</v>
      </c>
      <c r="L436" s="3">
        <v>197400</v>
      </c>
      <c r="M436" s="12">
        <f t="shared" si="25"/>
        <v>-236468.75</v>
      </c>
      <c r="N436" s="12">
        <f t="shared" si="26"/>
        <v>0</v>
      </c>
      <c r="O436" s="12">
        <f t="shared" si="27"/>
        <v>-236468.75</v>
      </c>
      <c r="P436" s="4">
        <v>41760</v>
      </c>
    </row>
    <row r="437" spans="1:16" x14ac:dyDescent="0.3">
      <c r="A437" s="1" t="s">
        <v>46</v>
      </c>
      <c r="B437" s="1" t="s">
        <v>17</v>
      </c>
      <c r="C437" s="1" t="s">
        <v>29</v>
      </c>
      <c r="D437" s="1" t="s">
        <v>40</v>
      </c>
      <c r="E437" s="6">
        <v>994</v>
      </c>
      <c r="F437" s="8">
        <v>260</v>
      </c>
      <c r="G437" s="8">
        <v>125</v>
      </c>
      <c r="H437" s="8">
        <v>124250</v>
      </c>
      <c r="I437" s="1">
        <v>8697.5</v>
      </c>
      <c r="J437" s="8">
        <v>115552.5</v>
      </c>
      <c r="K437" s="8">
        <f t="shared" si="24"/>
        <v>258440</v>
      </c>
      <c r="L437" s="3">
        <v>119280</v>
      </c>
      <c r="M437" s="12">
        <f t="shared" si="25"/>
        <v>-142887.5</v>
      </c>
      <c r="N437" s="12">
        <f t="shared" si="26"/>
        <v>0</v>
      </c>
      <c r="O437" s="12">
        <f t="shared" si="27"/>
        <v>-142887.5</v>
      </c>
      <c r="P437" s="4">
        <v>41518</v>
      </c>
    </row>
    <row r="438" spans="1:16" x14ac:dyDescent="0.3">
      <c r="A438" s="1" t="s">
        <v>47</v>
      </c>
      <c r="B438" s="1" t="s">
        <v>36</v>
      </c>
      <c r="C438" s="1" t="s">
        <v>29</v>
      </c>
      <c r="D438" s="1" t="s">
        <v>40</v>
      </c>
      <c r="E438" s="6">
        <v>1372</v>
      </c>
      <c r="F438" s="8">
        <v>260</v>
      </c>
      <c r="G438" s="8">
        <v>300</v>
      </c>
      <c r="H438" s="8">
        <v>411600</v>
      </c>
      <c r="I438" s="1">
        <v>28812</v>
      </c>
      <c r="J438" s="8">
        <v>382788</v>
      </c>
      <c r="K438" s="8">
        <f t="shared" si="24"/>
        <v>356720</v>
      </c>
      <c r="L438" s="3">
        <v>343000</v>
      </c>
      <c r="M438" s="12">
        <f t="shared" si="25"/>
        <v>26068</v>
      </c>
      <c r="N438" s="12">
        <f t="shared" si="26"/>
        <v>26068</v>
      </c>
      <c r="O438" s="12">
        <f t="shared" si="27"/>
        <v>0</v>
      </c>
      <c r="P438" s="4">
        <v>41974</v>
      </c>
    </row>
    <row r="439" spans="1:16" x14ac:dyDescent="0.3">
      <c r="A439" s="1" t="s">
        <v>46</v>
      </c>
      <c r="B439" s="1" t="s">
        <v>31</v>
      </c>
      <c r="C439" s="1" t="s">
        <v>18</v>
      </c>
      <c r="D439" s="1" t="s">
        <v>40</v>
      </c>
      <c r="E439" s="6">
        <v>1540</v>
      </c>
      <c r="F439" s="8">
        <v>3</v>
      </c>
      <c r="G439" s="8">
        <v>125</v>
      </c>
      <c r="H439" s="8">
        <v>192500</v>
      </c>
      <c r="I439" s="1">
        <v>15400</v>
      </c>
      <c r="J439" s="8">
        <v>177100</v>
      </c>
      <c r="K439" s="8">
        <f t="shared" si="24"/>
        <v>4620</v>
      </c>
      <c r="L439" s="3">
        <v>184800</v>
      </c>
      <c r="M439" s="12">
        <f t="shared" si="25"/>
        <v>172480</v>
      </c>
      <c r="N439" s="12">
        <f t="shared" si="26"/>
        <v>172480</v>
      </c>
      <c r="O439" s="12">
        <f t="shared" si="27"/>
        <v>0</v>
      </c>
      <c r="P439" s="4">
        <v>41852</v>
      </c>
    </row>
    <row r="440" spans="1:16" x14ac:dyDescent="0.3">
      <c r="A440" s="1" t="s">
        <v>44</v>
      </c>
      <c r="B440" s="1" t="s">
        <v>26</v>
      </c>
      <c r="C440" s="1" t="s">
        <v>18</v>
      </c>
      <c r="D440" s="1" t="s">
        <v>40</v>
      </c>
      <c r="E440" s="6">
        <v>490</v>
      </c>
      <c r="F440" s="8">
        <v>3</v>
      </c>
      <c r="G440" s="8">
        <v>15</v>
      </c>
      <c r="H440" s="8">
        <v>7350</v>
      </c>
      <c r="I440" s="1">
        <v>588</v>
      </c>
      <c r="J440" s="8">
        <v>6762</v>
      </c>
      <c r="K440" s="8">
        <f t="shared" si="24"/>
        <v>1470</v>
      </c>
      <c r="L440" s="3">
        <v>4900</v>
      </c>
      <c r="M440" s="12">
        <f t="shared" si="25"/>
        <v>5292</v>
      </c>
      <c r="N440" s="12">
        <f t="shared" si="26"/>
        <v>5292</v>
      </c>
      <c r="O440" s="12">
        <f t="shared" si="27"/>
        <v>0</v>
      </c>
      <c r="P440" s="4">
        <v>41944</v>
      </c>
    </row>
    <row r="441" spans="1:16" x14ac:dyDescent="0.3">
      <c r="A441" s="1" t="s">
        <v>44</v>
      </c>
      <c r="B441" s="1" t="s">
        <v>26</v>
      </c>
      <c r="C441" s="1" t="s">
        <v>37</v>
      </c>
      <c r="D441" s="1" t="s">
        <v>40</v>
      </c>
      <c r="E441" s="6">
        <v>2501</v>
      </c>
      <c r="F441" s="8">
        <v>5</v>
      </c>
      <c r="G441" s="8">
        <v>15</v>
      </c>
      <c r="H441" s="8">
        <v>37515</v>
      </c>
      <c r="I441" s="1">
        <v>3001.2</v>
      </c>
      <c r="J441" s="8">
        <v>34513.800000000003</v>
      </c>
      <c r="K441" s="8">
        <f t="shared" si="24"/>
        <v>12505</v>
      </c>
      <c r="L441" s="3">
        <v>25010</v>
      </c>
      <c r="M441" s="12">
        <f t="shared" si="25"/>
        <v>22008.800000000003</v>
      </c>
      <c r="N441" s="12">
        <f t="shared" si="26"/>
        <v>22008.800000000003</v>
      </c>
      <c r="O441" s="12">
        <f t="shared" si="27"/>
        <v>0</v>
      </c>
      <c r="P441" s="4">
        <v>41699</v>
      </c>
    </row>
    <row r="442" spans="1:16" x14ac:dyDescent="0.3">
      <c r="A442" s="1" t="s">
        <v>47</v>
      </c>
      <c r="B442" s="1" t="s">
        <v>26</v>
      </c>
      <c r="C442" s="1" t="s">
        <v>37</v>
      </c>
      <c r="D442" s="1" t="s">
        <v>40</v>
      </c>
      <c r="E442" s="6">
        <v>1562</v>
      </c>
      <c r="F442" s="8">
        <v>5</v>
      </c>
      <c r="G442" s="8">
        <v>300</v>
      </c>
      <c r="H442" s="8">
        <v>468600</v>
      </c>
      <c r="I442" s="1">
        <v>37488</v>
      </c>
      <c r="J442" s="8">
        <v>431112</v>
      </c>
      <c r="K442" s="8">
        <f t="shared" si="24"/>
        <v>7810</v>
      </c>
      <c r="L442" s="3">
        <v>390500</v>
      </c>
      <c r="M442" s="12">
        <f t="shared" si="25"/>
        <v>423302</v>
      </c>
      <c r="N442" s="12">
        <f t="shared" si="26"/>
        <v>423302</v>
      </c>
      <c r="O442" s="12">
        <f t="shared" si="27"/>
        <v>0</v>
      </c>
      <c r="P442" s="4">
        <v>41852</v>
      </c>
    </row>
    <row r="443" spans="1:16" x14ac:dyDescent="0.3">
      <c r="A443" s="1" t="s">
        <v>47</v>
      </c>
      <c r="B443" s="1" t="s">
        <v>23</v>
      </c>
      <c r="C443" s="1" t="s">
        <v>37</v>
      </c>
      <c r="D443" s="1" t="s">
        <v>40</v>
      </c>
      <c r="E443" s="6">
        <v>1283</v>
      </c>
      <c r="F443" s="8">
        <v>5</v>
      </c>
      <c r="G443" s="8">
        <v>300</v>
      </c>
      <c r="H443" s="8">
        <v>384900</v>
      </c>
      <c r="I443" s="1">
        <v>30792</v>
      </c>
      <c r="J443" s="8">
        <v>354108</v>
      </c>
      <c r="K443" s="8">
        <f t="shared" si="24"/>
        <v>6415</v>
      </c>
      <c r="L443" s="3">
        <v>320750</v>
      </c>
      <c r="M443" s="12">
        <f t="shared" si="25"/>
        <v>347693</v>
      </c>
      <c r="N443" s="12">
        <f t="shared" si="26"/>
        <v>347693</v>
      </c>
      <c r="O443" s="12">
        <f t="shared" si="27"/>
        <v>0</v>
      </c>
      <c r="P443" s="4">
        <v>41518</v>
      </c>
    </row>
    <row r="444" spans="1:16" x14ac:dyDescent="0.3">
      <c r="A444" s="1" t="s">
        <v>44</v>
      </c>
      <c r="B444" s="1" t="s">
        <v>17</v>
      </c>
      <c r="C444" s="1" t="s">
        <v>37</v>
      </c>
      <c r="D444" s="1" t="s">
        <v>40</v>
      </c>
      <c r="E444" s="6">
        <v>711</v>
      </c>
      <c r="F444" s="8">
        <v>5</v>
      </c>
      <c r="G444" s="8">
        <v>15</v>
      </c>
      <c r="H444" s="8">
        <v>10665</v>
      </c>
      <c r="I444" s="1">
        <v>853.2</v>
      </c>
      <c r="J444" s="8">
        <v>9811.7999999999993</v>
      </c>
      <c r="K444" s="8">
        <f t="shared" si="24"/>
        <v>3555</v>
      </c>
      <c r="L444" s="3">
        <v>7110</v>
      </c>
      <c r="M444" s="12">
        <f t="shared" si="25"/>
        <v>6256.7999999999993</v>
      </c>
      <c r="N444" s="12">
        <f t="shared" si="26"/>
        <v>6256.7999999999993</v>
      </c>
      <c r="O444" s="12">
        <f t="shared" si="27"/>
        <v>0</v>
      </c>
      <c r="P444" s="4">
        <v>41974</v>
      </c>
    </row>
    <row r="445" spans="1:16" x14ac:dyDescent="0.3">
      <c r="A445" s="1" t="s">
        <v>45</v>
      </c>
      <c r="B445" s="1" t="s">
        <v>23</v>
      </c>
      <c r="C445" s="1" t="s">
        <v>25</v>
      </c>
      <c r="D445" s="1" t="s">
        <v>40</v>
      </c>
      <c r="E445" s="6">
        <v>598</v>
      </c>
      <c r="F445" s="8">
        <v>120</v>
      </c>
      <c r="G445" s="8">
        <v>12</v>
      </c>
      <c r="H445" s="8">
        <v>7176</v>
      </c>
      <c r="I445" s="1">
        <v>574.08000000000004</v>
      </c>
      <c r="J445" s="8">
        <v>6601.92</v>
      </c>
      <c r="K445" s="8">
        <f t="shared" si="24"/>
        <v>71760</v>
      </c>
      <c r="L445" s="3">
        <v>1794</v>
      </c>
      <c r="M445" s="12">
        <f t="shared" si="25"/>
        <v>-65158.080000000002</v>
      </c>
      <c r="N445" s="12">
        <f t="shared" si="26"/>
        <v>0</v>
      </c>
      <c r="O445" s="12">
        <f t="shared" si="27"/>
        <v>-65158.080000000002</v>
      </c>
      <c r="P445" s="4">
        <v>41699</v>
      </c>
    </row>
    <row r="446" spans="1:16" x14ac:dyDescent="0.3">
      <c r="A446" s="1" t="s">
        <v>47</v>
      </c>
      <c r="B446" s="1" t="s">
        <v>26</v>
      </c>
      <c r="C446" s="1" t="s">
        <v>25</v>
      </c>
      <c r="D446" s="1" t="s">
        <v>40</v>
      </c>
      <c r="E446" s="6">
        <v>386</v>
      </c>
      <c r="F446" s="8">
        <v>120</v>
      </c>
      <c r="G446" s="8">
        <v>300</v>
      </c>
      <c r="H446" s="8">
        <v>115800</v>
      </c>
      <c r="I446" s="1">
        <v>9264</v>
      </c>
      <c r="J446" s="8">
        <v>106536</v>
      </c>
      <c r="K446" s="8">
        <f t="shared" si="24"/>
        <v>46320</v>
      </c>
      <c r="L446" s="3">
        <v>96500</v>
      </c>
      <c r="M446" s="12">
        <f t="shared" si="25"/>
        <v>60216</v>
      </c>
      <c r="N446" s="12">
        <f t="shared" si="26"/>
        <v>60216</v>
      </c>
      <c r="O446" s="12">
        <f t="shared" si="27"/>
        <v>0</v>
      </c>
      <c r="P446" s="4">
        <v>41579</v>
      </c>
    </row>
    <row r="447" spans="1:16" x14ac:dyDescent="0.3">
      <c r="A447" s="1" t="s">
        <v>47</v>
      </c>
      <c r="B447" s="1" t="s">
        <v>31</v>
      </c>
      <c r="C447" s="1" t="s">
        <v>25</v>
      </c>
      <c r="D447" s="1" t="s">
        <v>40</v>
      </c>
      <c r="E447" s="6">
        <v>635</v>
      </c>
      <c r="F447" s="8">
        <v>120</v>
      </c>
      <c r="G447" s="8">
        <v>300</v>
      </c>
      <c r="H447" s="8">
        <v>190500</v>
      </c>
      <c r="I447" s="1">
        <v>15240</v>
      </c>
      <c r="J447" s="8">
        <v>175260</v>
      </c>
      <c r="K447" s="8">
        <f t="shared" si="24"/>
        <v>76200</v>
      </c>
      <c r="L447" s="3">
        <v>158750</v>
      </c>
      <c r="M447" s="12">
        <f t="shared" si="25"/>
        <v>99060</v>
      </c>
      <c r="N447" s="12">
        <f t="shared" si="26"/>
        <v>99060</v>
      </c>
      <c r="O447" s="12">
        <f t="shared" si="27"/>
        <v>0</v>
      </c>
      <c r="P447" s="4">
        <v>41974</v>
      </c>
    </row>
    <row r="448" spans="1:16" x14ac:dyDescent="0.3">
      <c r="A448" s="1" t="s">
        <v>47</v>
      </c>
      <c r="B448" s="1" t="s">
        <v>23</v>
      </c>
      <c r="C448" s="1" t="s">
        <v>27</v>
      </c>
      <c r="D448" s="1" t="s">
        <v>40</v>
      </c>
      <c r="E448" s="6">
        <v>2134</v>
      </c>
      <c r="F448" s="8">
        <v>250</v>
      </c>
      <c r="G448" s="8">
        <v>300</v>
      </c>
      <c r="H448" s="8">
        <v>640200</v>
      </c>
      <c r="I448" s="1">
        <v>51216</v>
      </c>
      <c r="J448" s="8">
        <v>588984</v>
      </c>
      <c r="K448" s="8">
        <f t="shared" si="24"/>
        <v>533500</v>
      </c>
      <c r="L448" s="3">
        <v>533500</v>
      </c>
      <c r="M448" s="12">
        <f t="shared" si="25"/>
        <v>55484</v>
      </c>
      <c r="N448" s="12">
        <f t="shared" si="26"/>
        <v>55484</v>
      </c>
      <c r="O448" s="12">
        <f t="shared" si="27"/>
        <v>0</v>
      </c>
      <c r="P448" s="4">
        <v>41883</v>
      </c>
    </row>
    <row r="449" spans="1:16" x14ac:dyDescent="0.3">
      <c r="A449" s="1" t="s">
        <v>47</v>
      </c>
      <c r="B449" s="1" t="s">
        <v>36</v>
      </c>
      <c r="C449" s="1" t="s">
        <v>27</v>
      </c>
      <c r="D449" s="1" t="s">
        <v>40</v>
      </c>
      <c r="E449" s="6">
        <v>808</v>
      </c>
      <c r="F449" s="8">
        <v>250</v>
      </c>
      <c r="G449" s="8">
        <v>300</v>
      </c>
      <c r="H449" s="8">
        <v>242400</v>
      </c>
      <c r="I449" s="1">
        <v>19392</v>
      </c>
      <c r="J449" s="8">
        <v>223008</v>
      </c>
      <c r="K449" s="8">
        <f t="shared" si="24"/>
        <v>202000</v>
      </c>
      <c r="L449" s="3">
        <v>202000</v>
      </c>
      <c r="M449" s="12">
        <f t="shared" si="25"/>
        <v>21008</v>
      </c>
      <c r="N449" s="12">
        <f t="shared" si="26"/>
        <v>21008</v>
      </c>
      <c r="O449" s="12">
        <f t="shared" si="27"/>
        <v>0</v>
      </c>
      <c r="P449" s="4">
        <v>41609</v>
      </c>
    </row>
    <row r="450" spans="1:16" x14ac:dyDescent="0.3">
      <c r="A450" s="1" t="s">
        <v>47</v>
      </c>
      <c r="B450" s="1" t="s">
        <v>31</v>
      </c>
      <c r="C450" s="1" t="s">
        <v>29</v>
      </c>
      <c r="D450" s="1" t="s">
        <v>40</v>
      </c>
      <c r="E450" s="6">
        <v>2460</v>
      </c>
      <c r="F450" s="8">
        <v>260</v>
      </c>
      <c r="G450" s="8">
        <v>300</v>
      </c>
      <c r="H450" s="8">
        <v>738000</v>
      </c>
      <c r="I450" s="1">
        <v>59040</v>
      </c>
      <c r="J450" s="8">
        <v>678960</v>
      </c>
      <c r="K450" s="8">
        <f t="shared" ref="K450:K513" si="28">E450*F450</f>
        <v>639600</v>
      </c>
      <c r="L450" s="3">
        <v>615000</v>
      </c>
      <c r="M450" s="12">
        <f t="shared" ref="M450:M513" si="29">J450-K450</f>
        <v>39360</v>
      </c>
      <c r="N450" s="12">
        <f t="shared" ref="N450:N513" si="30">IF(M450&gt;0,M450,0)</f>
        <v>39360</v>
      </c>
      <c r="O450" s="12">
        <f t="shared" ref="O450:O513" si="31">IF(M450&lt;0,M450,0)</f>
        <v>0</v>
      </c>
      <c r="P450" s="4">
        <v>41791</v>
      </c>
    </row>
    <row r="451" spans="1:16" x14ac:dyDescent="0.3">
      <c r="A451" s="1" t="s">
        <v>44</v>
      </c>
      <c r="B451" s="1" t="s">
        <v>17</v>
      </c>
      <c r="C451" s="1" t="s">
        <v>29</v>
      </c>
      <c r="D451" s="1" t="s">
        <v>40</v>
      </c>
      <c r="E451" s="6">
        <v>711</v>
      </c>
      <c r="F451" s="8">
        <v>260</v>
      </c>
      <c r="G451" s="8">
        <v>15</v>
      </c>
      <c r="H451" s="8">
        <v>10665</v>
      </c>
      <c r="I451" s="1">
        <v>853.2</v>
      </c>
      <c r="J451" s="8">
        <v>9811.7999999999993</v>
      </c>
      <c r="K451" s="8">
        <f t="shared" si="28"/>
        <v>184860</v>
      </c>
      <c r="L451" s="3">
        <v>7110</v>
      </c>
      <c r="M451" s="12">
        <f t="shared" si="29"/>
        <v>-175048.2</v>
      </c>
      <c r="N451" s="12">
        <f t="shared" si="30"/>
        <v>0</v>
      </c>
      <c r="O451" s="12">
        <f t="shared" si="31"/>
        <v>-175048.2</v>
      </c>
      <c r="P451" s="4">
        <v>41974</v>
      </c>
    </row>
    <row r="452" spans="1:16" x14ac:dyDescent="0.3">
      <c r="A452" s="1" t="s">
        <v>45</v>
      </c>
      <c r="B452" s="1" t="s">
        <v>31</v>
      </c>
      <c r="C452" s="1" t="s">
        <v>29</v>
      </c>
      <c r="D452" s="1" t="s">
        <v>40</v>
      </c>
      <c r="E452" s="6">
        <v>1375</v>
      </c>
      <c r="F452" s="8">
        <v>260</v>
      </c>
      <c r="G452" s="8">
        <v>12</v>
      </c>
      <c r="H452" s="8">
        <v>16500</v>
      </c>
      <c r="I452" s="1">
        <v>1320</v>
      </c>
      <c r="J452" s="8">
        <v>15180</v>
      </c>
      <c r="K452" s="8">
        <f t="shared" si="28"/>
        <v>357500</v>
      </c>
      <c r="L452" s="3">
        <v>4125</v>
      </c>
      <c r="M452" s="12">
        <f t="shared" si="29"/>
        <v>-342320</v>
      </c>
      <c r="N452" s="12">
        <f t="shared" si="30"/>
        <v>0</v>
      </c>
      <c r="O452" s="12">
        <f t="shared" si="31"/>
        <v>-342320</v>
      </c>
      <c r="P452" s="4">
        <v>41609</v>
      </c>
    </row>
    <row r="453" spans="1:16" x14ac:dyDescent="0.3">
      <c r="A453" s="1" t="s">
        <v>47</v>
      </c>
      <c r="B453" s="1" t="s">
        <v>31</v>
      </c>
      <c r="C453" s="1" t="s">
        <v>29</v>
      </c>
      <c r="D453" s="1" t="s">
        <v>40</v>
      </c>
      <c r="E453" s="6">
        <v>635</v>
      </c>
      <c r="F453" s="8">
        <v>260</v>
      </c>
      <c r="G453" s="8">
        <v>300</v>
      </c>
      <c r="H453" s="8">
        <v>190500</v>
      </c>
      <c r="I453" s="1">
        <v>15240</v>
      </c>
      <c r="J453" s="8">
        <v>175260</v>
      </c>
      <c r="K453" s="8">
        <f t="shared" si="28"/>
        <v>165100</v>
      </c>
      <c r="L453" s="3">
        <v>158750</v>
      </c>
      <c r="M453" s="12">
        <f t="shared" si="29"/>
        <v>10160</v>
      </c>
      <c r="N453" s="12">
        <f t="shared" si="30"/>
        <v>10160</v>
      </c>
      <c r="O453" s="12">
        <f t="shared" si="31"/>
        <v>0</v>
      </c>
      <c r="P453" s="4">
        <v>41974</v>
      </c>
    </row>
    <row r="454" spans="1:16" x14ac:dyDescent="0.3">
      <c r="A454" s="1" t="s">
        <v>47</v>
      </c>
      <c r="B454" s="1" t="s">
        <v>23</v>
      </c>
      <c r="C454" s="1" t="s">
        <v>18</v>
      </c>
      <c r="D454" s="1" t="s">
        <v>40</v>
      </c>
      <c r="E454" s="6">
        <v>1094</v>
      </c>
      <c r="F454" s="8">
        <v>3</v>
      </c>
      <c r="G454" s="8">
        <v>300</v>
      </c>
      <c r="H454" s="8">
        <v>328200</v>
      </c>
      <c r="I454" s="1">
        <v>29538</v>
      </c>
      <c r="J454" s="8">
        <v>298662</v>
      </c>
      <c r="K454" s="8">
        <f t="shared" si="28"/>
        <v>3282</v>
      </c>
      <c r="L454" s="3">
        <v>273500</v>
      </c>
      <c r="M454" s="12">
        <f t="shared" si="29"/>
        <v>295380</v>
      </c>
      <c r="N454" s="12">
        <f t="shared" si="30"/>
        <v>295380</v>
      </c>
      <c r="O454" s="12">
        <f t="shared" si="31"/>
        <v>0</v>
      </c>
      <c r="P454" s="4">
        <v>41791</v>
      </c>
    </row>
    <row r="455" spans="1:16" x14ac:dyDescent="0.3">
      <c r="A455" s="1" t="s">
        <v>45</v>
      </c>
      <c r="B455" s="1" t="s">
        <v>31</v>
      </c>
      <c r="C455" s="1" t="s">
        <v>18</v>
      </c>
      <c r="D455" s="1" t="s">
        <v>40</v>
      </c>
      <c r="E455" s="6">
        <v>367</v>
      </c>
      <c r="F455" s="8">
        <v>3</v>
      </c>
      <c r="G455" s="8">
        <v>12</v>
      </c>
      <c r="H455" s="8">
        <v>4404</v>
      </c>
      <c r="I455" s="1">
        <v>396.36</v>
      </c>
      <c r="J455" s="8">
        <v>4007.64</v>
      </c>
      <c r="K455" s="8">
        <f t="shared" si="28"/>
        <v>1101</v>
      </c>
      <c r="L455" s="3">
        <v>1101</v>
      </c>
      <c r="M455" s="12">
        <f t="shared" si="29"/>
        <v>2906.64</v>
      </c>
      <c r="N455" s="12">
        <f t="shared" si="30"/>
        <v>2906.64</v>
      </c>
      <c r="O455" s="12">
        <f t="shared" si="31"/>
        <v>0</v>
      </c>
      <c r="P455" s="4">
        <v>41548</v>
      </c>
    </row>
    <row r="456" spans="1:16" x14ac:dyDescent="0.3">
      <c r="A456" s="1" t="s">
        <v>47</v>
      </c>
      <c r="B456" s="1" t="s">
        <v>23</v>
      </c>
      <c r="C456" s="1" t="s">
        <v>37</v>
      </c>
      <c r="D456" s="1" t="s">
        <v>40</v>
      </c>
      <c r="E456" s="6">
        <v>3802.5</v>
      </c>
      <c r="F456" s="8">
        <v>5</v>
      </c>
      <c r="G456" s="8">
        <v>300</v>
      </c>
      <c r="H456" s="8">
        <v>1140750</v>
      </c>
      <c r="I456" s="1">
        <v>102667.5</v>
      </c>
      <c r="J456" s="8">
        <v>1038082.5</v>
      </c>
      <c r="K456" s="8">
        <f t="shared" si="28"/>
        <v>19012.5</v>
      </c>
      <c r="L456" s="3">
        <v>950625</v>
      </c>
      <c r="M456" s="12">
        <f t="shared" si="29"/>
        <v>1019070</v>
      </c>
      <c r="N456" s="12">
        <f t="shared" si="30"/>
        <v>1019070</v>
      </c>
      <c r="O456" s="12">
        <f t="shared" si="31"/>
        <v>0</v>
      </c>
      <c r="P456" s="4">
        <v>41730</v>
      </c>
    </row>
    <row r="457" spans="1:16" x14ac:dyDescent="0.3">
      <c r="A457" s="1" t="s">
        <v>47</v>
      </c>
      <c r="B457" s="1" t="s">
        <v>26</v>
      </c>
      <c r="C457" s="1" t="s">
        <v>37</v>
      </c>
      <c r="D457" s="1" t="s">
        <v>40</v>
      </c>
      <c r="E457" s="6">
        <v>322</v>
      </c>
      <c r="F457" s="8">
        <v>5</v>
      </c>
      <c r="G457" s="8">
        <v>300</v>
      </c>
      <c r="H457" s="8">
        <v>96600</v>
      </c>
      <c r="I457" s="1">
        <v>8694</v>
      </c>
      <c r="J457" s="8">
        <v>87906</v>
      </c>
      <c r="K457" s="8">
        <f t="shared" si="28"/>
        <v>1610</v>
      </c>
      <c r="L457" s="3">
        <v>80500</v>
      </c>
      <c r="M457" s="12">
        <f t="shared" si="29"/>
        <v>86296</v>
      </c>
      <c r="N457" s="12">
        <f t="shared" si="30"/>
        <v>86296</v>
      </c>
      <c r="O457" s="12">
        <f t="shared" si="31"/>
        <v>0</v>
      </c>
      <c r="P457" s="4">
        <v>41518</v>
      </c>
    </row>
    <row r="458" spans="1:16" x14ac:dyDescent="0.3">
      <c r="A458" s="1" t="s">
        <v>45</v>
      </c>
      <c r="B458" s="1" t="s">
        <v>23</v>
      </c>
      <c r="C458" s="1" t="s">
        <v>37</v>
      </c>
      <c r="D458" s="1" t="s">
        <v>40</v>
      </c>
      <c r="E458" s="6">
        <v>2321</v>
      </c>
      <c r="F458" s="8">
        <v>5</v>
      </c>
      <c r="G458" s="8">
        <v>12</v>
      </c>
      <c r="H458" s="8">
        <v>27852</v>
      </c>
      <c r="I458" s="1">
        <v>2506.6799999999998</v>
      </c>
      <c r="J458" s="8">
        <v>25345.32</v>
      </c>
      <c r="K458" s="8">
        <f t="shared" si="28"/>
        <v>11605</v>
      </c>
      <c r="L458" s="3">
        <v>6963</v>
      </c>
      <c r="M458" s="12">
        <f t="shared" si="29"/>
        <v>13740.32</v>
      </c>
      <c r="N458" s="12">
        <f t="shared" si="30"/>
        <v>13740.32</v>
      </c>
      <c r="O458" s="12">
        <f t="shared" si="31"/>
        <v>0</v>
      </c>
      <c r="P458" s="4">
        <v>41944</v>
      </c>
    </row>
    <row r="459" spans="1:16" x14ac:dyDescent="0.3">
      <c r="A459" s="1" t="s">
        <v>46</v>
      </c>
      <c r="B459" s="1" t="s">
        <v>26</v>
      </c>
      <c r="C459" s="1" t="s">
        <v>37</v>
      </c>
      <c r="D459" s="1" t="s">
        <v>40</v>
      </c>
      <c r="E459" s="6">
        <v>1857</v>
      </c>
      <c r="F459" s="8">
        <v>5</v>
      </c>
      <c r="G459" s="8">
        <v>125</v>
      </c>
      <c r="H459" s="8">
        <v>232125</v>
      </c>
      <c r="I459" s="1">
        <v>20891.25</v>
      </c>
      <c r="J459" s="8">
        <v>211233.75</v>
      </c>
      <c r="K459" s="8">
        <f t="shared" si="28"/>
        <v>9285</v>
      </c>
      <c r="L459" s="3">
        <v>222840</v>
      </c>
      <c r="M459" s="12">
        <f t="shared" si="29"/>
        <v>201948.75</v>
      </c>
      <c r="N459" s="12">
        <f t="shared" si="30"/>
        <v>201948.75</v>
      </c>
      <c r="O459" s="12">
        <f t="shared" si="31"/>
        <v>0</v>
      </c>
      <c r="P459" s="4">
        <v>41579</v>
      </c>
    </row>
    <row r="460" spans="1:16" x14ac:dyDescent="0.3">
      <c r="A460" s="1" t="s">
        <v>46</v>
      </c>
      <c r="B460" s="1" t="s">
        <v>36</v>
      </c>
      <c r="C460" s="1" t="s">
        <v>37</v>
      </c>
      <c r="D460" s="1" t="s">
        <v>40</v>
      </c>
      <c r="E460" s="6">
        <v>2797</v>
      </c>
      <c r="F460" s="8">
        <v>5</v>
      </c>
      <c r="G460" s="8">
        <v>125</v>
      </c>
      <c r="H460" s="8">
        <v>349625</v>
      </c>
      <c r="I460" s="1">
        <v>31466.25</v>
      </c>
      <c r="J460" s="8">
        <v>318158.75</v>
      </c>
      <c r="K460" s="8">
        <f t="shared" si="28"/>
        <v>13985</v>
      </c>
      <c r="L460" s="3">
        <v>335640</v>
      </c>
      <c r="M460" s="12">
        <f t="shared" si="29"/>
        <v>304173.75</v>
      </c>
      <c r="N460" s="12">
        <f t="shared" si="30"/>
        <v>304173.75</v>
      </c>
      <c r="O460" s="12">
        <f t="shared" si="31"/>
        <v>0</v>
      </c>
      <c r="P460" s="4">
        <v>41974</v>
      </c>
    </row>
    <row r="461" spans="1:16" x14ac:dyDescent="0.3">
      <c r="A461" s="1" t="s">
        <v>47</v>
      </c>
      <c r="B461" s="1" t="s">
        <v>17</v>
      </c>
      <c r="C461" s="1" t="s">
        <v>37</v>
      </c>
      <c r="D461" s="1" t="s">
        <v>40</v>
      </c>
      <c r="E461" s="6">
        <v>334</v>
      </c>
      <c r="F461" s="8">
        <v>5</v>
      </c>
      <c r="G461" s="8">
        <v>300</v>
      </c>
      <c r="H461" s="8">
        <v>100200</v>
      </c>
      <c r="I461" s="1">
        <v>9018</v>
      </c>
      <c r="J461" s="8">
        <v>91182</v>
      </c>
      <c r="K461" s="8">
        <f t="shared" si="28"/>
        <v>1670</v>
      </c>
      <c r="L461" s="3">
        <v>83500</v>
      </c>
      <c r="M461" s="12">
        <f t="shared" si="29"/>
        <v>89512</v>
      </c>
      <c r="N461" s="12">
        <f t="shared" si="30"/>
        <v>89512</v>
      </c>
      <c r="O461" s="12">
        <f t="shared" si="31"/>
        <v>0</v>
      </c>
      <c r="P461" s="4">
        <v>41609</v>
      </c>
    </row>
    <row r="462" spans="1:16" x14ac:dyDescent="0.3">
      <c r="A462" s="1" t="s">
        <v>44</v>
      </c>
      <c r="B462" s="1" t="s">
        <v>31</v>
      </c>
      <c r="C462" s="1" t="s">
        <v>25</v>
      </c>
      <c r="D462" s="1" t="s">
        <v>40</v>
      </c>
      <c r="E462" s="6">
        <v>245</v>
      </c>
      <c r="F462" s="8">
        <v>120</v>
      </c>
      <c r="G462" s="8">
        <v>15</v>
      </c>
      <c r="H462" s="8">
        <v>3675</v>
      </c>
      <c r="I462" s="1">
        <v>330.75</v>
      </c>
      <c r="J462" s="8">
        <v>3344.25</v>
      </c>
      <c r="K462" s="8">
        <f t="shared" si="28"/>
        <v>29400</v>
      </c>
      <c r="L462" s="3">
        <v>2450</v>
      </c>
      <c r="M462" s="12">
        <f t="shared" si="29"/>
        <v>-26055.75</v>
      </c>
      <c r="N462" s="12">
        <f t="shared" si="30"/>
        <v>0</v>
      </c>
      <c r="O462" s="12">
        <f t="shared" si="31"/>
        <v>-26055.75</v>
      </c>
      <c r="P462" s="4">
        <v>41760</v>
      </c>
    </row>
    <row r="463" spans="1:16" x14ac:dyDescent="0.3">
      <c r="A463" s="1" t="s">
        <v>47</v>
      </c>
      <c r="B463" s="1" t="s">
        <v>23</v>
      </c>
      <c r="C463" s="1" t="s">
        <v>25</v>
      </c>
      <c r="D463" s="1" t="s">
        <v>40</v>
      </c>
      <c r="E463" s="6">
        <v>3793.5</v>
      </c>
      <c r="F463" s="8">
        <v>120</v>
      </c>
      <c r="G463" s="8">
        <v>300</v>
      </c>
      <c r="H463" s="8">
        <v>1138050</v>
      </c>
      <c r="I463" s="1">
        <v>102424.5</v>
      </c>
      <c r="J463" s="8">
        <v>1035625.5</v>
      </c>
      <c r="K463" s="8">
        <f t="shared" si="28"/>
        <v>455220</v>
      </c>
      <c r="L463" s="3">
        <v>948375</v>
      </c>
      <c r="M463" s="12">
        <f t="shared" si="29"/>
        <v>580405.5</v>
      </c>
      <c r="N463" s="12">
        <f t="shared" si="30"/>
        <v>580405.5</v>
      </c>
      <c r="O463" s="12">
        <f t="shared" si="31"/>
        <v>0</v>
      </c>
      <c r="P463" s="4">
        <v>41821</v>
      </c>
    </row>
    <row r="464" spans="1:16" x14ac:dyDescent="0.3">
      <c r="A464" s="1" t="s">
        <v>46</v>
      </c>
      <c r="B464" s="1" t="s">
        <v>23</v>
      </c>
      <c r="C464" s="1" t="s">
        <v>25</v>
      </c>
      <c r="D464" s="1" t="s">
        <v>40</v>
      </c>
      <c r="E464" s="6">
        <v>567</v>
      </c>
      <c r="F464" s="8">
        <v>120</v>
      </c>
      <c r="G464" s="8">
        <v>125</v>
      </c>
      <c r="H464" s="8">
        <v>70875</v>
      </c>
      <c r="I464" s="1">
        <v>6378.75</v>
      </c>
      <c r="J464" s="8">
        <v>64496.25</v>
      </c>
      <c r="K464" s="8">
        <f t="shared" si="28"/>
        <v>68040</v>
      </c>
      <c r="L464" s="3">
        <v>68040</v>
      </c>
      <c r="M464" s="12">
        <f t="shared" si="29"/>
        <v>-3543.75</v>
      </c>
      <c r="N464" s="12">
        <f t="shared" si="30"/>
        <v>0</v>
      </c>
      <c r="O464" s="12">
        <f t="shared" si="31"/>
        <v>-3543.75</v>
      </c>
      <c r="P464" s="4">
        <v>41883</v>
      </c>
    </row>
    <row r="465" spans="1:16" x14ac:dyDescent="0.3">
      <c r="A465" s="1" t="s">
        <v>46</v>
      </c>
      <c r="B465" s="1" t="s">
        <v>31</v>
      </c>
      <c r="C465" s="1" t="s">
        <v>25</v>
      </c>
      <c r="D465" s="1" t="s">
        <v>40</v>
      </c>
      <c r="E465" s="6">
        <v>2110</v>
      </c>
      <c r="F465" s="8">
        <v>120</v>
      </c>
      <c r="G465" s="8">
        <v>125</v>
      </c>
      <c r="H465" s="8">
        <v>263750</v>
      </c>
      <c r="I465" s="1">
        <v>23737.5</v>
      </c>
      <c r="J465" s="8">
        <v>240012.5</v>
      </c>
      <c r="K465" s="8">
        <f t="shared" si="28"/>
        <v>253200</v>
      </c>
      <c r="L465" s="3">
        <v>253200</v>
      </c>
      <c r="M465" s="12">
        <f t="shared" si="29"/>
        <v>-13187.5</v>
      </c>
      <c r="N465" s="12">
        <f t="shared" si="30"/>
        <v>0</v>
      </c>
      <c r="O465" s="12">
        <f t="shared" si="31"/>
        <v>-13187.5</v>
      </c>
      <c r="P465" s="4">
        <v>41883</v>
      </c>
    </row>
    <row r="466" spans="1:16" x14ac:dyDescent="0.3">
      <c r="A466" s="1" t="s">
        <v>45</v>
      </c>
      <c r="B466" s="1" t="s">
        <v>36</v>
      </c>
      <c r="C466" s="1" t="s">
        <v>27</v>
      </c>
      <c r="D466" s="1" t="s">
        <v>40</v>
      </c>
      <c r="E466" s="6">
        <v>1956</v>
      </c>
      <c r="F466" s="8">
        <v>250</v>
      </c>
      <c r="G466" s="8">
        <v>12</v>
      </c>
      <c r="H466" s="8">
        <v>23472</v>
      </c>
      <c r="I466" s="1">
        <v>2112.48</v>
      </c>
      <c r="J466" s="8">
        <v>21359.52</v>
      </c>
      <c r="K466" s="8">
        <f t="shared" si="28"/>
        <v>489000</v>
      </c>
      <c r="L466" s="3">
        <v>5868</v>
      </c>
      <c r="M466" s="12">
        <f t="shared" si="29"/>
        <v>-467640.48</v>
      </c>
      <c r="N466" s="12">
        <f t="shared" si="30"/>
        <v>0</v>
      </c>
      <c r="O466" s="12">
        <f t="shared" si="31"/>
        <v>-467640.48</v>
      </c>
      <c r="P466" s="4">
        <v>41640</v>
      </c>
    </row>
    <row r="467" spans="1:16" x14ac:dyDescent="0.3">
      <c r="A467" s="1" t="s">
        <v>47</v>
      </c>
      <c r="B467" s="1" t="s">
        <v>17</v>
      </c>
      <c r="C467" s="1" t="s">
        <v>27</v>
      </c>
      <c r="D467" s="1" t="s">
        <v>40</v>
      </c>
      <c r="E467" s="6">
        <v>2659</v>
      </c>
      <c r="F467" s="8">
        <v>250</v>
      </c>
      <c r="G467" s="8">
        <v>300</v>
      </c>
      <c r="H467" s="8">
        <v>797700</v>
      </c>
      <c r="I467" s="1">
        <v>71793</v>
      </c>
      <c r="J467" s="8">
        <v>725907</v>
      </c>
      <c r="K467" s="8">
        <f t="shared" si="28"/>
        <v>664750</v>
      </c>
      <c r="L467" s="3">
        <v>664750</v>
      </c>
      <c r="M467" s="12">
        <f t="shared" si="29"/>
        <v>61157</v>
      </c>
      <c r="N467" s="12">
        <f t="shared" si="30"/>
        <v>61157</v>
      </c>
      <c r="O467" s="12">
        <f t="shared" si="31"/>
        <v>0</v>
      </c>
      <c r="P467" s="4">
        <v>41671</v>
      </c>
    </row>
    <row r="468" spans="1:16" x14ac:dyDescent="0.3">
      <c r="A468" s="1" t="s">
        <v>45</v>
      </c>
      <c r="B468" s="1" t="s">
        <v>17</v>
      </c>
      <c r="C468" s="1" t="s">
        <v>27</v>
      </c>
      <c r="D468" s="1" t="s">
        <v>40</v>
      </c>
      <c r="E468" s="6">
        <v>880</v>
      </c>
      <c r="F468" s="8">
        <v>250</v>
      </c>
      <c r="G468" s="8">
        <v>12</v>
      </c>
      <c r="H468" s="8">
        <v>10560</v>
      </c>
      <c r="I468" s="1">
        <v>950.4</v>
      </c>
      <c r="J468" s="8">
        <v>9609.6</v>
      </c>
      <c r="K468" s="8">
        <f t="shared" si="28"/>
        <v>220000</v>
      </c>
      <c r="L468" s="3">
        <v>2640</v>
      </c>
      <c r="M468" s="12">
        <f t="shared" si="29"/>
        <v>-210390.39999999999</v>
      </c>
      <c r="N468" s="12">
        <f t="shared" si="30"/>
        <v>0</v>
      </c>
      <c r="O468" s="12">
        <f t="shared" si="31"/>
        <v>-210390.39999999999</v>
      </c>
      <c r="P468" s="4">
        <v>41760</v>
      </c>
    </row>
    <row r="469" spans="1:16" x14ac:dyDescent="0.3">
      <c r="A469" s="1" t="s">
        <v>47</v>
      </c>
      <c r="B469" s="1" t="s">
        <v>36</v>
      </c>
      <c r="C469" s="1" t="s">
        <v>27</v>
      </c>
      <c r="D469" s="1" t="s">
        <v>40</v>
      </c>
      <c r="E469" s="6">
        <v>1867</v>
      </c>
      <c r="F469" s="8">
        <v>250</v>
      </c>
      <c r="G469" s="8">
        <v>300</v>
      </c>
      <c r="H469" s="8">
        <v>560100</v>
      </c>
      <c r="I469" s="1">
        <v>50409</v>
      </c>
      <c r="J469" s="8">
        <v>509691</v>
      </c>
      <c r="K469" s="8">
        <f t="shared" si="28"/>
        <v>466750</v>
      </c>
      <c r="L469" s="3">
        <v>466750</v>
      </c>
      <c r="M469" s="12">
        <f t="shared" si="29"/>
        <v>42941</v>
      </c>
      <c r="N469" s="12">
        <f t="shared" si="30"/>
        <v>42941</v>
      </c>
      <c r="O469" s="12">
        <f t="shared" si="31"/>
        <v>0</v>
      </c>
      <c r="P469" s="4">
        <v>41883</v>
      </c>
    </row>
    <row r="470" spans="1:16" x14ac:dyDescent="0.3">
      <c r="A470" s="1" t="s">
        <v>45</v>
      </c>
      <c r="B470" s="1" t="s">
        <v>26</v>
      </c>
      <c r="C470" s="1" t="s">
        <v>27</v>
      </c>
      <c r="D470" s="1" t="s">
        <v>40</v>
      </c>
      <c r="E470" s="6">
        <v>2234</v>
      </c>
      <c r="F470" s="8">
        <v>250</v>
      </c>
      <c r="G470" s="8">
        <v>12</v>
      </c>
      <c r="H470" s="8">
        <v>26808</v>
      </c>
      <c r="I470" s="1">
        <v>2412.7199999999998</v>
      </c>
      <c r="J470" s="8">
        <v>24395.279999999999</v>
      </c>
      <c r="K470" s="8">
        <f t="shared" si="28"/>
        <v>558500</v>
      </c>
      <c r="L470" s="3">
        <v>6702</v>
      </c>
      <c r="M470" s="12">
        <f t="shared" si="29"/>
        <v>-534104.72</v>
      </c>
      <c r="N470" s="12">
        <f t="shared" si="30"/>
        <v>0</v>
      </c>
      <c r="O470" s="12">
        <f t="shared" si="31"/>
        <v>-534104.72</v>
      </c>
      <c r="P470" s="4">
        <v>41518</v>
      </c>
    </row>
    <row r="471" spans="1:16" x14ac:dyDescent="0.3">
      <c r="A471" s="1" t="s">
        <v>44</v>
      </c>
      <c r="B471" s="1" t="s">
        <v>26</v>
      </c>
      <c r="C471" s="1" t="s">
        <v>27</v>
      </c>
      <c r="D471" s="1" t="s">
        <v>40</v>
      </c>
      <c r="E471" s="6">
        <v>1227</v>
      </c>
      <c r="F471" s="8">
        <v>250</v>
      </c>
      <c r="G471" s="8">
        <v>15</v>
      </c>
      <c r="H471" s="8">
        <v>18405</v>
      </c>
      <c r="I471" s="1">
        <v>1656.45</v>
      </c>
      <c r="J471" s="8">
        <v>16748.55</v>
      </c>
      <c r="K471" s="8">
        <f t="shared" si="28"/>
        <v>306750</v>
      </c>
      <c r="L471" s="3">
        <v>12270</v>
      </c>
      <c r="M471" s="12">
        <f t="shared" si="29"/>
        <v>-290001.45</v>
      </c>
      <c r="N471" s="12">
        <f t="shared" si="30"/>
        <v>0</v>
      </c>
      <c r="O471" s="12">
        <f t="shared" si="31"/>
        <v>-290001.45</v>
      </c>
      <c r="P471" s="4">
        <v>41913</v>
      </c>
    </row>
    <row r="472" spans="1:16" x14ac:dyDescent="0.3">
      <c r="A472" s="1" t="s">
        <v>46</v>
      </c>
      <c r="B472" s="1" t="s">
        <v>31</v>
      </c>
      <c r="C472" s="1" t="s">
        <v>27</v>
      </c>
      <c r="D472" s="1" t="s">
        <v>40</v>
      </c>
      <c r="E472" s="6">
        <v>877</v>
      </c>
      <c r="F472" s="8">
        <v>250</v>
      </c>
      <c r="G472" s="8">
        <v>125</v>
      </c>
      <c r="H472" s="8">
        <v>109625</v>
      </c>
      <c r="I472" s="1">
        <v>9866.25</v>
      </c>
      <c r="J472" s="8">
        <v>99758.75</v>
      </c>
      <c r="K472" s="8">
        <f t="shared" si="28"/>
        <v>219250</v>
      </c>
      <c r="L472" s="3">
        <v>105240</v>
      </c>
      <c r="M472" s="12">
        <f t="shared" si="29"/>
        <v>-119491.25</v>
      </c>
      <c r="N472" s="12">
        <f t="shared" si="30"/>
        <v>0</v>
      </c>
      <c r="O472" s="12">
        <f t="shared" si="31"/>
        <v>-119491.25</v>
      </c>
      <c r="P472" s="4">
        <v>41944</v>
      </c>
    </row>
    <row r="473" spans="1:16" x14ac:dyDescent="0.3">
      <c r="A473" s="1" t="s">
        <v>44</v>
      </c>
      <c r="B473" s="1" t="s">
        <v>17</v>
      </c>
      <c r="C473" s="1" t="s">
        <v>29</v>
      </c>
      <c r="D473" s="1" t="s">
        <v>40</v>
      </c>
      <c r="E473" s="6">
        <v>970</v>
      </c>
      <c r="F473" s="8">
        <v>260</v>
      </c>
      <c r="G473" s="8">
        <v>15</v>
      </c>
      <c r="H473" s="8">
        <v>14550</v>
      </c>
      <c r="I473" s="1">
        <v>1309.5</v>
      </c>
      <c r="J473" s="8">
        <v>13240.5</v>
      </c>
      <c r="K473" s="8">
        <f t="shared" si="28"/>
        <v>252200</v>
      </c>
      <c r="L473" s="3">
        <v>9700</v>
      </c>
      <c r="M473" s="12">
        <f t="shared" si="29"/>
        <v>-238959.5</v>
      </c>
      <c r="N473" s="12">
        <f t="shared" si="30"/>
        <v>0</v>
      </c>
      <c r="O473" s="12">
        <f t="shared" si="31"/>
        <v>-238959.5</v>
      </c>
      <c r="P473" s="4">
        <v>41579</v>
      </c>
    </row>
    <row r="474" spans="1:16" x14ac:dyDescent="0.3">
      <c r="A474" s="1" t="s">
        <v>45</v>
      </c>
      <c r="B474" s="1" t="s">
        <v>17</v>
      </c>
      <c r="C474" s="1" t="s">
        <v>18</v>
      </c>
      <c r="D474" s="1" t="s">
        <v>40</v>
      </c>
      <c r="E474" s="6">
        <v>1580</v>
      </c>
      <c r="F474" s="8">
        <v>3</v>
      </c>
      <c r="G474" s="8">
        <v>12</v>
      </c>
      <c r="H474" s="8">
        <v>18960</v>
      </c>
      <c r="I474" s="1">
        <v>1706.4</v>
      </c>
      <c r="J474" s="8">
        <v>17253.599999999999</v>
      </c>
      <c r="K474" s="8">
        <f t="shared" si="28"/>
        <v>4740</v>
      </c>
      <c r="L474" s="3">
        <v>4740</v>
      </c>
      <c r="M474" s="12">
        <f t="shared" si="29"/>
        <v>12513.599999999999</v>
      </c>
      <c r="N474" s="12">
        <f t="shared" si="30"/>
        <v>12513.599999999999</v>
      </c>
      <c r="O474" s="12">
        <f t="shared" si="31"/>
        <v>0</v>
      </c>
      <c r="P474" s="4">
        <v>41883</v>
      </c>
    </row>
    <row r="475" spans="1:16" x14ac:dyDescent="0.3">
      <c r="A475" s="1" t="s">
        <v>45</v>
      </c>
      <c r="B475" s="1" t="s">
        <v>26</v>
      </c>
      <c r="C475" s="1" t="s">
        <v>25</v>
      </c>
      <c r="D475" s="1" t="s">
        <v>40</v>
      </c>
      <c r="E475" s="6">
        <v>1967</v>
      </c>
      <c r="F475" s="8">
        <v>120</v>
      </c>
      <c r="G475" s="8">
        <v>12</v>
      </c>
      <c r="H475" s="8">
        <v>23604</v>
      </c>
      <c r="I475" s="1">
        <v>2124.36</v>
      </c>
      <c r="J475" s="8">
        <v>21479.64</v>
      </c>
      <c r="K475" s="8">
        <f t="shared" si="28"/>
        <v>236040</v>
      </c>
      <c r="L475" s="3">
        <v>5901</v>
      </c>
      <c r="M475" s="12">
        <f t="shared" si="29"/>
        <v>-214560.36</v>
      </c>
      <c r="N475" s="12">
        <f t="shared" si="30"/>
        <v>0</v>
      </c>
      <c r="O475" s="12">
        <f t="shared" si="31"/>
        <v>-214560.36</v>
      </c>
      <c r="P475" s="4">
        <v>41699</v>
      </c>
    </row>
    <row r="476" spans="1:16" x14ac:dyDescent="0.3">
      <c r="A476" s="1" t="s">
        <v>44</v>
      </c>
      <c r="B476" s="1" t="s">
        <v>31</v>
      </c>
      <c r="C476" s="1" t="s">
        <v>25</v>
      </c>
      <c r="D476" s="1" t="s">
        <v>40</v>
      </c>
      <c r="E476" s="6">
        <v>2628</v>
      </c>
      <c r="F476" s="8">
        <v>120</v>
      </c>
      <c r="G476" s="8">
        <v>15</v>
      </c>
      <c r="H476" s="8">
        <v>39420</v>
      </c>
      <c r="I476" s="1">
        <v>3547.8</v>
      </c>
      <c r="J476" s="8">
        <v>35872.199999999997</v>
      </c>
      <c r="K476" s="8">
        <f t="shared" si="28"/>
        <v>315360</v>
      </c>
      <c r="L476" s="3">
        <v>26280</v>
      </c>
      <c r="M476" s="12">
        <f t="shared" si="29"/>
        <v>-279487.8</v>
      </c>
      <c r="N476" s="12">
        <f t="shared" si="30"/>
        <v>0</v>
      </c>
      <c r="O476" s="12">
        <f t="shared" si="31"/>
        <v>-279487.8</v>
      </c>
      <c r="P476" s="4">
        <v>41730</v>
      </c>
    </row>
    <row r="477" spans="1:16" x14ac:dyDescent="0.3">
      <c r="A477" s="1" t="s">
        <v>44</v>
      </c>
      <c r="B477" s="1" t="s">
        <v>23</v>
      </c>
      <c r="C477" s="1" t="s">
        <v>29</v>
      </c>
      <c r="D477" s="1" t="s">
        <v>40</v>
      </c>
      <c r="E477" s="6">
        <v>1630.5</v>
      </c>
      <c r="F477" s="8">
        <v>260</v>
      </c>
      <c r="G477" s="8">
        <v>15</v>
      </c>
      <c r="H477" s="8">
        <v>24457.5</v>
      </c>
      <c r="I477" s="1">
        <v>2201.1750000000002</v>
      </c>
      <c r="J477" s="8">
        <v>22256.325000000001</v>
      </c>
      <c r="K477" s="8">
        <f t="shared" si="28"/>
        <v>423930</v>
      </c>
      <c r="L477" s="3">
        <v>16305</v>
      </c>
      <c r="M477" s="12">
        <f t="shared" si="29"/>
        <v>-401673.67499999999</v>
      </c>
      <c r="N477" s="12">
        <f t="shared" si="30"/>
        <v>0</v>
      </c>
      <c r="O477" s="12">
        <f t="shared" si="31"/>
        <v>-401673.67499999999</v>
      </c>
      <c r="P477" s="4">
        <v>41821</v>
      </c>
    </row>
    <row r="478" spans="1:16" x14ac:dyDescent="0.3">
      <c r="A478" s="1" t="s">
        <v>45</v>
      </c>
      <c r="B478" s="1" t="s">
        <v>26</v>
      </c>
      <c r="C478" s="1" t="s">
        <v>29</v>
      </c>
      <c r="D478" s="1" t="s">
        <v>40</v>
      </c>
      <c r="E478" s="6">
        <v>306</v>
      </c>
      <c r="F478" s="8">
        <v>260</v>
      </c>
      <c r="G478" s="8">
        <v>12</v>
      </c>
      <c r="H478" s="8">
        <v>3672</v>
      </c>
      <c r="I478" s="1">
        <v>330.48</v>
      </c>
      <c r="J478" s="8">
        <v>3341.52</v>
      </c>
      <c r="K478" s="8">
        <f t="shared" si="28"/>
        <v>79560</v>
      </c>
      <c r="L478" s="3">
        <v>918</v>
      </c>
      <c r="M478" s="12">
        <f t="shared" si="29"/>
        <v>-76218.48</v>
      </c>
      <c r="N478" s="12">
        <f t="shared" si="30"/>
        <v>0</v>
      </c>
      <c r="O478" s="12">
        <f t="shared" si="31"/>
        <v>-76218.48</v>
      </c>
      <c r="P478" s="4">
        <v>41609</v>
      </c>
    </row>
    <row r="479" spans="1:16" x14ac:dyDescent="0.3">
      <c r="A479" s="1" t="s">
        <v>45</v>
      </c>
      <c r="B479" s="1" t="s">
        <v>36</v>
      </c>
      <c r="C479" s="1" t="s">
        <v>18</v>
      </c>
      <c r="D479" s="1" t="s">
        <v>43</v>
      </c>
      <c r="E479" s="6">
        <v>386</v>
      </c>
      <c r="F479" s="8">
        <v>3</v>
      </c>
      <c r="G479" s="8">
        <v>12</v>
      </c>
      <c r="H479" s="8">
        <v>4632</v>
      </c>
      <c r="I479" s="1">
        <v>463.2</v>
      </c>
      <c r="J479" s="8">
        <v>4168.8</v>
      </c>
      <c r="K479" s="8">
        <f t="shared" si="28"/>
        <v>1158</v>
      </c>
      <c r="L479" s="3">
        <v>1158</v>
      </c>
      <c r="M479" s="12">
        <f t="shared" si="29"/>
        <v>3010.8</v>
      </c>
      <c r="N479" s="12">
        <f t="shared" si="30"/>
        <v>3010.8</v>
      </c>
      <c r="O479" s="12">
        <f t="shared" si="31"/>
        <v>0</v>
      </c>
      <c r="P479" s="4">
        <v>41548</v>
      </c>
    </row>
    <row r="480" spans="1:16" x14ac:dyDescent="0.3">
      <c r="A480" s="1" t="s">
        <v>46</v>
      </c>
      <c r="B480" s="1" t="s">
        <v>36</v>
      </c>
      <c r="C480" s="1" t="s">
        <v>18</v>
      </c>
      <c r="D480" s="1" t="s">
        <v>43</v>
      </c>
      <c r="E480" s="6">
        <v>3445.5</v>
      </c>
      <c r="F480" s="8">
        <v>3</v>
      </c>
      <c r="G480" s="8">
        <v>125</v>
      </c>
      <c r="H480" s="8">
        <v>430687.5</v>
      </c>
      <c r="I480" s="1">
        <v>43068.75</v>
      </c>
      <c r="J480" s="8">
        <v>387618.75</v>
      </c>
      <c r="K480" s="8">
        <f t="shared" si="28"/>
        <v>10336.5</v>
      </c>
      <c r="L480" s="3">
        <v>413460</v>
      </c>
      <c r="M480" s="12">
        <f t="shared" si="29"/>
        <v>377282.25</v>
      </c>
      <c r="N480" s="12">
        <f t="shared" si="30"/>
        <v>377282.25</v>
      </c>
      <c r="O480" s="12">
        <f t="shared" si="31"/>
        <v>0</v>
      </c>
      <c r="P480" s="4">
        <v>41730</v>
      </c>
    </row>
    <row r="481" spans="1:16" x14ac:dyDescent="0.3">
      <c r="A481" s="1" t="s">
        <v>46</v>
      </c>
      <c r="B481" s="1" t="s">
        <v>26</v>
      </c>
      <c r="C481" s="1" t="s">
        <v>18</v>
      </c>
      <c r="D481" s="1" t="s">
        <v>43</v>
      </c>
      <c r="E481" s="6">
        <v>1482</v>
      </c>
      <c r="F481" s="8">
        <v>3</v>
      </c>
      <c r="G481" s="8">
        <v>125</v>
      </c>
      <c r="H481" s="8">
        <v>185250</v>
      </c>
      <c r="I481" s="1">
        <v>18525</v>
      </c>
      <c r="J481" s="8">
        <v>166725</v>
      </c>
      <c r="K481" s="8">
        <f t="shared" si="28"/>
        <v>4446</v>
      </c>
      <c r="L481" s="3">
        <v>177840</v>
      </c>
      <c r="M481" s="12">
        <f t="shared" si="29"/>
        <v>162279</v>
      </c>
      <c r="N481" s="12">
        <f t="shared" si="30"/>
        <v>162279</v>
      </c>
      <c r="O481" s="12">
        <f t="shared" si="31"/>
        <v>0</v>
      </c>
      <c r="P481" s="4">
        <v>41609</v>
      </c>
    </row>
    <row r="482" spans="1:16" x14ac:dyDescent="0.3">
      <c r="A482" s="1" t="s">
        <v>46</v>
      </c>
      <c r="B482" s="1" t="s">
        <v>36</v>
      </c>
      <c r="C482" s="1" t="s">
        <v>37</v>
      </c>
      <c r="D482" s="1" t="s">
        <v>43</v>
      </c>
      <c r="E482" s="6">
        <v>1804</v>
      </c>
      <c r="F482" s="8">
        <v>5</v>
      </c>
      <c r="G482" s="8">
        <v>125</v>
      </c>
      <c r="H482" s="8">
        <v>225500</v>
      </c>
      <c r="I482" s="1">
        <v>22550</v>
      </c>
      <c r="J482" s="8">
        <v>202950</v>
      </c>
      <c r="K482" s="8">
        <f t="shared" si="28"/>
        <v>9020</v>
      </c>
      <c r="L482" s="3">
        <v>216480</v>
      </c>
      <c r="M482" s="12">
        <f t="shared" si="29"/>
        <v>193930</v>
      </c>
      <c r="N482" s="12">
        <f t="shared" si="30"/>
        <v>193930</v>
      </c>
      <c r="O482" s="12">
        <f t="shared" si="31"/>
        <v>0</v>
      </c>
      <c r="P482" s="4">
        <v>41579</v>
      </c>
    </row>
    <row r="483" spans="1:16" x14ac:dyDescent="0.3">
      <c r="A483" s="1" t="s">
        <v>44</v>
      </c>
      <c r="B483" s="1" t="s">
        <v>26</v>
      </c>
      <c r="C483" s="1" t="s">
        <v>37</v>
      </c>
      <c r="D483" s="1" t="s">
        <v>43</v>
      </c>
      <c r="E483" s="6">
        <v>2072</v>
      </c>
      <c r="F483" s="8">
        <v>5</v>
      </c>
      <c r="G483" s="8">
        <v>15</v>
      </c>
      <c r="H483" s="8">
        <v>31080</v>
      </c>
      <c r="I483" s="1">
        <v>3108</v>
      </c>
      <c r="J483" s="8">
        <v>27972</v>
      </c>
      <c r="K483" s="8">
        <f t="shared" si="28"/>
        <v>10360</v>
      </c>
      <c r="L483" s="3">
        <v>20720</v>
      </c>
      <c r="M483" s="12">
        <f t="shared" si="29"/>
        <v>17612</v>
      </c>
      <c r="N483" s="12">
        <f t="shared" si="30"/>
        <v>17612</v>
      </c>
      <c r="O483" s="12">
        <f t="shared" si="31"/>
        <v>0</v>
      </c>
      <c r="P483" s="4">
        <v>41974</v>
      </c>
    </row>
    <row r="484" spans="1:16" x14ac:dyDescent="0.3">
      <c r="A484" s="1" t="s">
        <v>44</v>
      </c>
      <c r="B484" s="1" t="s">
        <v>17</v>
      </c>
      <c r="C484" s="1" t="s">
        <v>25</v>
      </c>
      <c r="D484" s="1" t="s">
        <v>43</v>
      </c>
      <c r="E484" s="6">
        <v>681</v>
      </c>
      <c r="F484" s="8">
        <v>120</v>
      </c>
      <c r="G484" s="8">
        <v>15</v>
      </c>
      <c r="H484" s="8">
        <v>10215</v>
      </c>
      <c r="I484" s="1">
        <v>1021.5</v>
      </c>
      <c r="J484" s="8">
        <v>9193.5</v>
      </c>
      <c r="K484" s="8">
        <f t="shared" si="28"/>
        <v>81720</v>
      </c>
      <c r="L484" s="3">
        <v>6810</v>
      </c>
      <c r="M484" s="12">
        <f t="shared" si="29"/>
        <v>-72526.5</v>
      </c>
      <c r="N484" s="12">
        <f t="shared" si="30"/>
        <v>0</v>
      </c>
      <c r="O484" s="12">
        <f t="shared" si="31"/>
        <v>-72526.5</v>
      </c>
      <c r="P484" s="4">
        <v>41640</v>
      </c>
    </row>
    <row r="485" spans="1:16" x14ac:dyDescent="0.3">
      <c r="A485" s="1" t="s">
        <v>44</v>
      </c>
      <c r="B485" s="1" t="s">
        <v>17</v>
      </c>
      <c r="C485" s="1" t="s">
        <v>25</v>
      </c>
      <c r="D485" s="1" t="s">
        <v>43</v>
      </c>
      <c r="E485" s="6">
        <v>510</v>
      </c>
      <c r="F485" s="8">
        <v>120</v>
      </c>
      <c r="G485" s="8">
        <v>15</v>
      </c>
      <c r="H485" s="8">
        <v>7650</v>
      </c>
      <c r="I485" s="1">
        <v>765</v>
      </c>
      <c r="J485" s="8">
        <v>6885</v>
      </c>
      <c r="K485" s="8">
        <f t="shared" si="28"/>
        <v>61200</v>
      </c>
      <c r="L485" s="3">
        <v>5100</v>
      </c>
      <c r="M485" s="12">
        <f t="shared" si="29"/>
        <v>-54315</v>
      </c>
      <c r="N485" s="12">
        <f t="shared" si="30"/>
        <v>0</v>
      </c>
      <c r="O485" s="12">
        <f t="shared" si="31"/>
        <v>-54315</v>
      </c>
      <c r="P485" s="4">
        <v>41730</v>
      </c>
    </row>
    <row r="486" spans="1:16" x14ac:dyDescent="0.3">
      <c r="A486" s="1" t="s">
        <v>44</v>
      </c>
      <c r="B486" s="1" t="s">
        <v>36</v>
      </c>
      <c r="C486" s="1" t="s">
        <v>25</v>
      </c>
      <c r="D486" s="1" t="s">
        <v>43</v>
      </c>
      <c r="E486" s="6">
        <v>790</v>
      </c>
      <c r="F486" s="8">
        <v>120</v>
      </c>
      <c r="G486" s="8">
        <v>15</v>
      </c>
      <c r="H486" s="8">
        <v>11850</v>
      </c>
      <c r="I486" s="1">
        <v>1185</v>
      </c>
      <c r="J486" s="8">
        <v>10665</v>
      </c>
      <c r="K486" s="8">
        <f t="shared" si="28"/>
        <v>94800</v>
      </c>
      <c r="L486" s="3">
        <v>7900</v>
      </c>
      <c r="M486" s="12">
        <f t="shared" si="29"/>
        <v>-84135</v>
      </c>
      <c r="N486" s="12">
        <f t="shared" si="30"/>
        <v>0</v>
      </c>
      <c r="O486" s="12">
        <f t="shared" si="31"/>
        <v>-84135</v>
      </c>
      <c r="P486" s="4">
        <v>41760</v>
      </c>
    </row>
    <row r="487" spans="1:16" x14ac:dyDescent="0.3">
      <c r="A487" s="1" t="s">
        <v>46</v>
      </c>
      <c r="B487" s="1" t="s">
        <v>36</v>
      </c>
      <c r="C487" s="1" t="s">
        <v>25</v>
      </c>
      <c r="D487" s="1" t="s">
        <v>43</v>
      </c>
      <c r="E487" s="6">
        <v>1596</v>
      </c>
      <c r="F487" s="8">
        <v>120</v>
      </c>
      <c r="G487" s="8">
        <v>125</v>
      </c>
      <c r="H487" s="8">
        <v>199500</v>
      </c>
      <c r="I487" s="1">
        <v>19950</v>
      </c>
      <c r="J487" s="8">
        <v>179550</v>
      </c>
      <c r="K487" s="8">
        <f t="shared" si="28"/>
        <v>191520</v>
      </c>
      <c r="L487" s="3">
        <v>191520</v>
      </c>
      <c r="M487" s="12">
        <f t="shared" si="29"/>
        <v>-11970</v>
      </c>
      <c r="N487" s="12">
        <f t="shared" si="30"/>
        <v>0</v>
      </c>
      <c r="O487" s="12">
        <f t="shared" si="31"/>
        <v>-11970</v>
      </c>
      <c r="P487" s="4">
        <v>41883</v>
      </c>
    </row>
    <row r="488" spans="1:16" x14ac:dyDescent="0.3">
      <c r="A488" s="1" t="s">
        <v>47</v>
      </c>
      <c r="B488" s="1" t="s">
        <v>36</v>
      </c>
      <c r="C488" s="1" t="s">
        <v>25</v>
      </c>
      <c r="D488" s="1" t="s">
        <v>43</v>
      </c>
      <c r="E488" s="6">
        <v>2294</v>
      </c>
      <c r="F488" s="8">
        <v>120</v>
      </c>
      <c r="G488" s="8">
        <v>300</v>
      </c>
      <c r="H488" s="8">
        <v>688200</v>
      </c>
      <c r="I488" s="1">
        <v>68820</v>
      </c>
      <c r="J488" s="8">
        <v>619380</v>
      </c>
      <c r="K488" s="8">
        <f t="shared" si="28"/>
        <v>275280</v>
      </c>
      <c r="L488" s="3">
        <v>573500</v>
      </c>
      <c r="M488" s="12">
        <f t="shared" si="29"/>
        <v>344100</v>
      </c>
      <c r="N488" s="12">
        <f t="shared" si="30"/>
        <v>344100</v>
      </c>
      <c r="O488" s="12">
        <f t="shared" si="31"/>
        <v>0</v>
      </c>
      <c r="P488" s="4">
        <v>41548</v>
      </c>
    </row>
    <row r="489" spans="1:16" x14ac:dyDescent="0.3">
      <c r="A489" s="1" t="s">
        <v>46</v>
      </c>
      <c r="B489" s="1" t="s">
        <v>23</v>
      </c>
      <c r="C489" s="1" t="s">
        <v>25</v>
      </c>
      <c r="D489" s="1" t="s">
        <v>43</v>
      </c>
      <c r="E489" s="6">
        <v>1916</v>
      </c>
      <c r="F489" s="8">
        <v>120</v>
      </c>
      <c r="G489" s="8">
        <v>125</v>
      </c>
      <c r="H489" s="8">
        <v>239500</v>
      </c>
      <c r="I489" s="1">
        <v>23950</v>
      </c>
      <c r="J489" s="8">
        <v>215550</v>
      </c>
      <c r="K489" s="8">
        <f t="shared" si="28"/>
        <v>229920</v>
      </c>
      <c r="L489" s="3">
        <v>229920</v>
      </c>
      <c r="M489" s="12">
        <f t="shared" si="29"/>
        <v>-14370</v>
      </c>
      <c r="N489" s="12">
        <f t="shared" si="30"/>
        <v>0</v>
      </c>
      <c r="O489" s="12">
        <f t="shared" si="31"/>
        <v>-14370</v>
      </c>
      <c r="P489" s="4">
        <v>41609</v>
      </c>
    </row>
    <row r="490" spans="1:16" x14ac:dyDescent="0.3">
      <c r="A490" s="1" t="s">
        <v>47</v>
      </c>
      <c r="B490" s="1" t="s">
        <v>26</v>
      </c>
      <c r="C490" s="1" t="s">
        <v>25</v>
      </c>
      <c r="D490" s="1" t="s">
        <v>43</v>
      </c>
      <c r="E490" s="6">
        <v>853</v>
      </c>
      <c r="F490" s="8">
        <v>120</v>
      </c>
      <c r="G490" s="8">
        <v>300</v>
      </c>
      <c r="H490" s="8">
        <v>255900</v>
      </c>
      <c r="I490" s="1">
        <v>25590</v>
      </c>
      <c r="J490" s="8">
        <v>230310</v>
      </c>
      <c r="K490" s="8">
        <f t="shared" si="28"/>
        <v>102360</v>
      </c>
      <c r="L490" s="3">
        <v>213250</v>
      </c>
      <c r="M490" s="12">
        <f t="shared" si="29"/>
        <v>127950</v>
      </c>
      <c r="N490" s="12">
        <f t="shared" si="30"/>
        <v>127950</v>
      </c>
      <c r="O490" s="12">
        <f t="shared" si="31"/>
        <v>0</v>
      </c>
      <c r="P490" s="4">
        <v>41974</v>
      </c>
    </row>
    <row r="491" spans="1:16" x14ac:dyDescent="0.3">
      <c r="A491" s="1" t="s">
        <v>46</v>
      </c>
      <c r="B491" s="1" t="s">
        <v>31</v>
      </c>
      <c r="C491" s="1" t="s">
        <v>27</v>
      </c>
      <c r="D491" s="1" t="s">
        <v>43</v>
      </c>
      <c r="E491" s="6">
        <v>341</v>
      </c>
      <c r="F491" s="8">
        <v>250</v>
      </c>
      <c r="G491" s="8">
        <v>125</v>
      </c>
      <c r="H491" s="8">
        <v>42625</v>
      </c>
      <c r="I491" s="1">
        <v>4262.5</v>
      </c>
      <c r="J491" s="8">
        <v>38362.5</v>
      </c>
      <c r="K491" s="8">
        <f t="shared" si="28"/>
        <v>85250</v>
      </c>
      <c r="L491" s="3">
        <v>40920</v>
      </c>
      <c r="M491" s="12">
        <f t="shared" si="29"/>
        <v>-46887.5</v>
      </c>
      <c r="N491" s="12">
        <f t="shared" si="30"/>
        <v>0</v>
      </c>
      <c r="O491" s="12">
        <f t="shared" si="31"/>
        <v>-46887.5</v>
      </c>
      <c r="P491" s="4">
        <v>41760</v>
      </c>
    </row>
    <row r="492" spans="1:16" x14ac:dyDescent="0.3">
      <c r="A492" s="1" t="s">
        <v>44</v>
      </c>
      <c r="B492" s="1" t="s">
        <v>31</v>
      </c>
      <c r="C492" s="1" t="s">
        <v>27</v>
      </c>
      <c r="D492" s="1" t="s">
        <v>43</v>
      </c>
      <c r="E492" s="6">
        <v>641</v>
      </c>
      <c r="F492" s="8">
        <v>250</v>
      </c>
      <c r="G492" s="8">
        <v>15</v>
      </c>
      <c r="H492" s="8">
        <v>9615</v>
      </c>
      <c r="I492" s="1">
        <v>961.5</v>
      </c>
      <c r="J492" s="8">
        <v>8653.5</v>
      </c>
      <c r="K492" s="8">
        <f t="shared" si="28"/>
        <v>160250</v>
      </c>
      <c r="L492" s="3">
        <v>6410</v>
      </c>
      <c r="M492" s="12">
        <f t="shared" si="29"/>
        <v>-151596.5</v>
      </c>
      <c r="N492" s="12">
        <f t="shared" si="30"/>
        <v>0</v>
      </c>
      <c r="O492" s="12">
        <f t="shared" si="31"/>
        <v>-151596.5</v>
      </c>
      <c r="P492" s="4">
        <v>41821</v>
      </c>
    </row>
    <row r="493" spans="1:16" x14ac:dyDescent="0.3">
      <c r="A493" s="1" t="s">
        <v>47</v>
      </c>
      <c r="B493" s="1" t="s">
        <v>31</v>
      </c>
      <c r="C493" s="1" t="s">
        <v>27</v>
      </c>
      <c r="D493" s="1" t="s">
        <v>43</v>
      </c>
      <c r="E493" s="6">
        <v>432</v>
      </c>
      <c r="F493" s="8">
        <v>250</v>
      </c>
      <c r="G493" s="8">
        <v>300</v>
      </c>
      <c r="H493" s="8">
        <v>129600</v>
      </c>
      <c r="I493" s="1">
        <v>12960</v>
      </c>
      <c r="J493" s="8">
        <v>116640</v>
      </c>
      <c r="K493" s="8">
        <f t="shared" si="28"/>
        <v>108000</v>
      </c>
      <c r="L493" s="3">
        <v>108000</v>
      </c>
      <c r="M493" s="12">
        <f t="shared" si="29"/>
        <v>8640</v>
      </c>
      <c r="N493" s="12">
        <f t="shared" si="30"/>
        <v>8640</v>
      </c>
      <c r="O493" s="12">
        <f t="shared" si="31"/>
        <v>0</v>
      </c>
      <c r="P493" s="4">
        <v>41883</v>
      </c>
    </row>
    <row r="494" spans="1:16" x14ac:dyDescent="0.3">
      <c r="A494" s="1" t="s">
        <v>47</v>
      </c>
      <c r="B494" s="1" t="s">
        <v>36</v>
      </c>
      <c r="C494" s="1" t="s">
        <v>27</v>
      </c>
      <c r="D494" s="1" t="s">
        <v>43</v>
      </c>
      <c r="E494" s="6">
        <v>2294</v>
      </c>
      <c r="F494" s="8">
        <v>250</v>
      </c>
      <c r="G494" s="8">
        <v>300</v>
      </c>
      <c r="H494" s="8">
        <v>688200</v>
      </c>
      <c r="I494" s="1">
        <v>68820</v>
      </c>
      <c r="J494" s="8">
        <v>619380</v>
      </c>
      <c r="K494" s="8">
        <f t="shared" si="28"/>
        <v>573500</v>
      </c>
      <c r="L494" s="3">
        <v>573500</v>
      </c>
      <c r="M494" s="12">
        <f t="shared" si="29"/>
        <v>45880</v>
      </c>
      <c r="N494" s="12">
        <f t="shared" si="30"/>
        <v>45880</v>
      </c>
      <c r="O494" s="12">
        <f t="shared" si="31"/>
        <v>0</v>
      </c>
      <c r="P494" s="4">
        <v>41548</v>
      </c>
    </row>
    <row r="495" spans="1:16" x14ac:dyDescent="0.3">
      <c r="A495" s="1" t="s">
        <v>44</v>
      </c>
      <c r="B495" s="1" t="s">
        <v>26</v>
      </c>
      <c r="C495" s="1" t="s">
        <v>27</v>
      </c>
      <c r="D495" s="1" t="s">
        <v>43</v>
      </c>
      <c r="E495" s="6">
        <v>2167</v>
      </c>
      <c r="F495" s="8">
        <v>250</v>
      </c>
      <c r="G495" s="8">
        <v>15</v>
      </c>
      <c r="H495" s="8">
        <v>32505</v>
      </c>
      <c r="I495" s="1">
        <v>3250.5</v>
      </c>
      <c r="J495" s="8">
        <v>29254.5</v>
      </c>
      <c r="K495" s="8">
        <f t="shared" si="28"/>
        <v>541750</v>
      </c>
      <c r="L495" s="3">
        <v>21670</v>
      </c>
      <c r="M495" s="12">
        <f t="shared" si="29"/>
        <v>-512495.5</v>
      </c>
      <c r="N495" s="12">
        <f t="shared" si="30"/>
        <v>0</v>
      </c>
      <c r="O495" s="12">
        <f t="shared" si="31"/>
        <v>-512495.5</v>
      </c>
      <c r="P495" s="4">
        <v>41548</v>
      </c>
    </row>
    <row r="496" spans="1:16" x14ac:dyDescent="0.3">
      <c r="A496" s="1" t="s">
        <v>46</v>
      </c>
      <c r="B496" s="1" t="s">
        <v>23</v>
      </c>
      <c r="C496" s="1" t="s">
        <v>27</v>
      </c>
      <c r="D496" s="1" t="s">
        <v>43</v>
      </c>
      <c r="E496" s="6">
        <v>2529</v>
      </c>
      <c r="F496" s="8">
        <v>250</v>
      </c>
      <c r="G496" s="8">
        <v>125</v>
      </c>
      <c r="H496" s="8">
        <v>316125</v>
      </c>
      <c r="I496" s="1">
        <v>31612.5</v>
      </c>
      <c r="J496" s="8">
        <v>284512.5</v>
      </c>
      <c r="K496" s="8">
        <f t="shared" si="28"/>
        <v>632250</v>
      </c>
      <c r="L496" s="3">
        <v>303480</v>
      </c>
      <c r="M496" s="12">
        <f t="shared" si="29"/>
        <v>-347737.5</v>
      </c>
      <c r="N496" s="12">
        <f t="shared" si="30"/>
        <v>0</v>
      </c>
      <c r="O496" s="12">
        <f t="shared" si="31"/>
        <v>-347737.5</v>
      </c>
      <c r="P496" s="4">
        <v>41944</v>
      </c>
    </row>
    <row r="497" spans="1:16" x14ac:dyDescent="0.3">
      <c r="A497" s="1" t="s">
        <v>46</v>
      </c>
      <c r="B497" s="1" t="s">
        <v>36</v>
      </c>
      <c r="C497" s="1" t="s">
        <v>29</v>
      </c>
      <c r="D497" s="1" t="s">
        <v>43</v>
      </c>
      <c r="E497" s="6">
        <v>579</v>
      </c>
      <c r="F497" s="8">
        <v>260</v>
      </c>
      <c r="G497" s="8">
        <v>125</v>
      </c>
      <c r="H497" s="8">
        <v>72375</v>
      </c>
      <c r="I497" s="1">
        <v>7237.5</v>
      </c>
      <c r="J497" s="8">
        <v>65137.5</v>
      </c>
      <c r="K497" s="8">
        <f t="shared" si="28"/>
        <v>150540</v>
      </c>
      <c r="L497" s="3">
        <v>69480</v>
      </c>
      <c r="M497" s="12">
        <f t="shared" si="29"/>
        <v>-85402.5</v>
      </c>
      <c r="N497" s="12">
        <f t="shared" si="30"/>
        <v>0</v>
      </c>
      <c r="O497" s="12">
        <f t="shared" si="31"/>
        <v>-85402.5</v>
      </c>
      <c r="P497" s="4">
        <v>41640</v>
      </c>
    </row>
    <row r="498" spans="1:16" x14ac:dyDescent="0.3">
      <c r="A498" s="1" t="s">
        <v>47</v>
      </c>
      <c r="B498" s="1" t="s">
        <v>36</v>
      </c>
      <c r="C498" s="1" t="s">
        <v>29</v>
      </c>
      <c r="D498" s="1" t="s">
        <v>43</v>
      </c>
      <c r="E498" s="6">
        <v>2993</v>
      </c>
      <c r="F498" s="8">
        <v>260</v>
      </c>
      <c r="G498" s="8">
        <v>300</v>
      </c>
      <c r="H498" s="8">
        <v>897900</v>
      </c>
      <c r="I498" s="1">
        <v>89790</v>
      </c>
      <c r="J498" s="8">
        <v>808110</v>
      </c>
      <c r="K498" s="8">
        <f t="shared" si="28"/>
        <v>778180</v>
      </c>
      <c r="L498" s="3">
        <v>748250</v>
      </c>
      <c r="M498" s="12">
        <f t="shared" si="29"/>
        <v>29930</v>
      </c>
      <c r="N498" s="12">
        <f t="shared" si="30"/>
        <v>29930</v>
      </c>
      <c r="O498" s="12">
        <f t="shared" si="31"/>
        <v>0</v>
      </c>
      <c r="P498" s="4">
        <v>41699</v>
      </c>
    </row>
    <row r="499" spans="1:16" x14ac:dyDescent="0.3">
      <c r="A499" s="1" t="s">
        <v>45</v>
      </c>
      <c r="B499" s="1" t="s">
        <v>23</v>
      </c>
      <c r="C499" s="1" t="s">
        <v>29</v>
      </c>
      <c r="D499" s="1" t="s">
        <v>43</v>
      </c>
      <c r="E499" s="6">
        <v>3520.5</v>
      </c>
      <c r="F499" s="8">
        <v>260</v>
      </c>
      <c r="G499" s="8">
        <v>12</v>
      </c>
      <c r="H499" s="8">
        <v>42246</v>
      </c>
      <c r="I499" s="1">
        <v>4224.6000000000004</v>
      </c>
      <c r="J499" s="8">
        <v>38021.4</v>
      </c>
      <c r="K499" s="8">
        <f t="shared" si="28"/>
        <v>915330</v>
      </c>
      <c r="L499" s="3">
        <v>10561.5</v>
      </c>
      <c r="M499" s="12">
        <f t="shared" si="29"/>
        <v>-877308.6</v>
      </c>
      <c r="N499" s="12">
        <f t="shared" si="30"/>
        <v>0</v>
      </c>
      <c r="O499" s="12">
        <f t="shared" si="31"/>
        <v>-877308.6</v>
      </c>
      <c r="P499" s="4">
        <v>41730</v>
      </c>
    </row>
    <row r="500" spans="1:16" x14ac:dyDescent="0.3">
      <c r="A500" s="1" t="s">
        <v>45</v>
      </c>
      <c r="B500" s="1" t="s">
        <v>17</v>
      </c>
      <c r="C500" s="1" t="s">
        <v>29</v>
      </c>
      <c r="D500" s="1" t="s">
        <v>43</v>
      </c>
      <c r="E500" s="6">
        <v>2574</v>
      </c>
      <c r="F500" s="8">
        <v>260</v>
      </c>
      <c r="G500" s="8">
        <v>12</v>
      </c>
      <c r="H500" s="8">
        <v>30888</v>
      </c>
      <c r="I500" s="1">
        <v>3088.8</v>
      </c>
      <c r="J500" s="8">
        <v>27799.200000000001</v>
      </c>
      <c r="K500" s="8">
        <f t="shared" si="28"/>
        <v>669240</v>
      </c>
      <c r="L500" s="3">
        <v>7722</v>
      </c>
      <c r="M500" s="12">
        <f t="shared" si="29"/>
        <v>-641440.80000000005</v>
      </c>
      <c r="N500" s="12">
        <f t="shared" si="30"/>
        <v>0</v>
      </c>
      <c r="O500" s="12">
        <f t="shared" si="31"/>
        <v>-641440.80000000005</v>
      </c>
      <c r="P500" s="4">
        <v>41852</v>
      </c>
    </row>
    <row r="501" spans="1:16" x14ac:dyDescent="0.3">
      <c r="A501" s="1" t="s">
        <v>44</v>
      </c>
      <c r="B501" s="1" t="s">
        <v>26</v>
      </c>
      <c r="C501" s="1" t="s">
        <v>29</v>
      </c>
      <c r="D501" s="1" t="s">
        <v>43</v>
      </c>
      <c r="E501" s="6">
        <v>2072</v>
      </c>
      <c r="F501" s="8">
        <v>260</v>
      </c>
      <c r="G501" s="8">
        <v>15</v>
      </c>
      <c r="H501" s="8">
        <v>31080</v>
      </c>
      <c r="I501" s="1">
        <v>3108</v>
      </c>
      <c r="J501" s="8">
        <v>27972</v>
      </c>
      <c r="K501" s="8">
        <f t="shared" si="28"/>
        <v>538720</v>
      </c>
      <c r="L501" s="3">
        <v>20720</v>
      </c>
      <c r="M501" s="12">
        <f t="shared" si="29"/>
        <v>-510748</v>
      </c>
      <c r="N501" s="12">
        <f t="shared" si="30"/>
        <v>0</v>
      </c>
      <c r="O501" s="12">
        <f t="shared" si="31"/>
        <v>-510748</v>
      </c>
      <c r="P501" s="4">
        <v>41974</v>
      </c>
    </row>
    <row r="502" spans="1:16" x14ac:dyDescent="0.3">
      <c r="A502" s="1" t="s">
        <v>47</v>
      </c>
      <c r="B502" s="1" t="s">
        <v>26</v>
      </c>
      <c r="C502" s="1" t="s">
        <v>29</v>
      </c>
      <c r="D502" s="1" t="s">
        <v>43</v>
      </c>
      <c r="E502" s="6">
        <v>853</v>
      </c>
      <c r="F502" s="8">
        <v>260</v>
      </c>
      <c r="G502" s="8">
        <v>300</v>
      </c>
      <c r="H502" s="8">
        <v>255900</v>
      </c>
      <c r="I502" s="1">
        <v>25590</v>
      </c>
      <c r="J502" s="8">
        <v>230310</v>
      </c>
      <c r="K502" s="8">
        <f t="shared" si="28"/>
        <v>221780</v>
      </c>
      <c r="L502" s="3">
        <v>213250</v>
      </c>
      <c r="M502" s="12">
        <f t="shared" si="29"/>
        <v>8530</v>
      </c>
      <c r="N502" s="12">
        <f t="shared" si="30"/>
        <v>8530</v>
      </c>
      <c r="O502" s="12">
        <f t="shared" si="31"/>
        <v>0</v>
      </c>
      <c r="P502" s="4">
        <v>41974</v>
      </c>
    </row>
    <row r="503" spans="1:16" x14ac:dyDescent="0.3">
      <c r="A503" s="1" t="s">
        <v>45</v>
      </c>
      <c r="B503" s="1" t="s">
        <v>26</v>
      </c>
      <c r="C503" s="1" t="s">
        <v>18</v>
      </c>
      <c r="D503" s="1" t="s">
        <v>43</v>
      </c>
      <c r="E503" s="6">
        <v>1198</v>
      </c>
      <c r="F503" s="8">
        <v>3</v>
      </c>
      <c r="G503" s="8">
        <v>12</v>
      </c>
      <c r="H503" s="8">
        <v>14376</v>
      </c>
      <c r="I503" s="1">
        <v>1581.36</v>
      </c>
      <c r="J503" s="8">
        <v>12794.64</v>
      </c>
      <c r="K503" s="8">
        <f t="shared" si="28"/>
        <v>3594</v>
      </c>
      <c r="L503" s="3">
        <v>3594</v>
      </c>
      <c r="M503" s="12">
        <f t="shared" si="29"/>
        <v>9200.64</v>
      </c>
      <c r="N503" s="12">
        <f t="shared" si="30"/>
        <v>9200.64</v>
      </c>
      <c r="O503" s="12">
        <f t="shared" si="31"/>
        <v>0</v>
      </c>
      <c r="P503" s="4">
        <v>41548</v>
      </c>
    </row>
    <row r="504" spans="1:16" x14ac:dyDescent="0.3">
      <c r="A504" s="1" t="s">
        <v>44</v>
      </c>
      <c r="B504" s="1" t="s">
        <v>23</v>
      </c>
      <c r="C504" s="1" t="s">
        <v>25</v>
      </c>
      <c r="D504" s="1" t="s">
        <v>43</v>
      </c>
      <c r="E504" s="6">
        <v>384</v>
      </c>
      <c r="F504" s="8">
        <v>120</v>
      </c>
      <c r="G504" s="8">
        <v>15</v>
      </c>
      <c r="H504" s="8">
        <v>5760</v>
      </c>
      <c r="I504" s="1">
        <v>633.6</v>
      </c>
      <c r="J504" s="8">
        <v>5126.3999999999996</v>
      </c>
      <c r="K504" s="8">
        <f t="shared" si="28"/>
        <v>46080</v>
      </c>
      <c r="L504" s="3">
        <v>3840</v>
      </c>
      <c r="M504" s="12">
        <f t="shared" si="29"/>
        <v>-40953.599999999999</v>
      </c>
      <c r="N504" s="12">
        <f t="shared" si="30"/>
        <v>0</v>
      </c>
      <c r="O504" s="12">
        <f t="shared" si="31"/>
        <v>-40953.599999999999</v>
      </c>
      <c r="P504" s="4">
        <v>41640</v>
      </c>
    </row>
    <row r="505" spans="1:16" x14ac:dyDescent="0.3">
      <c r="A505" s="1" t="s">
        <v>45</v>
      </c>
      <c r="B505" s="1" t="s">
        <v>17</v>
      </c>
      <c r="C505" s="1" t="s">
        <v>25</v>
      </c>
      <c r="D505" s="1" t="s">
        <v>43</v>
      </c>
      <c r="E505" s="6">
        <v>472</v>
      </c>
      <c r="F505" s="8">
        <v>120</v>
      </c>
      <c r="G505" s="8">
        <v>12</v>
      </c>
      <c r="H505" s="8">
        <v>5664</v>
      </c>
      <c r="I505" s="1">
        <v>623.04</v>
      </c>
      <c r="J505" s="8">
        <v>5040.96</v>
      </c>
      <c r="K505" s="8">
        <f t="shared" si="28"/>
        <v>56640</v>
      </c>
      <c r="L505" s="3">
        <v>1416</v>
      </c>
      <c r="M505" s="12">
        <f t="shared" si="29"/>
        <v>-51599.040000000001</v>
      </c>
      <c r="N505" s="12">
        <f t="shared" si="30"/>
        <v>0</v>
      </c>
      <c r="O505" s="12">
        <f t="shared" si="31"/>
        <v>-51599.040000000001</v>
      </c>
      <c r="P505" s="4">
        <v>41913</v>
      </c>
    </row>
    <row r="506" spans="1:16" x14ac:dyDescent="0.3">
      <c r="A506" s="1" t="s">
        <v>45</v>
      </c>
      <c r="B506" s="1" t="s">
        <v>31</v>
      </c>
      <c r="C506" s="1" t="s">
        <v>27</v>
      </c>
      <c r="D506" s="1" t="s">
        <v>43</v>
      </c>
      <c r="E506" s="6">
        <v>1005</v>
      </c>
      <c r="F506" s="8">
        <v>250</v>
      </c>
      <c r="G506" s="8">
        <v>12</v>
      </c>
      <c r="H506" s="8">
        <v>12060</v>
      </c>
      <c r="I506" s="1">
        <v>1326.6</v>
      </c>
      <c r="J506" s="8">
        <v>10733.4</v>
      </c>
      <c r="K506" s="8">
        <f t="shared" si="28"/>
        <v>251250</v>
      </c>
      <c r="L506" s="3">
        <v>3015</v>
      </c>
      <c r="M506" s="12">
        <f t="shared" si="29"/>
        <v>-240516.6</v>
      </c>
      <c r="N506" s="12">
        <f t="shared" si="30"/>
        <v>0</v>
      </c>
      <c r="O506" s="12">
        <f t="shared" si="31"/>
        <v>-240516.6</v>
      </c>
      <c r="P506" s="4">
        <v>41518</v>
      </c>
    </row>
    <row r="507" spans="1:16" x14ac:dyDescent="0.3">
      <c r="A507" s="1" t="s">
        <v>44</v>
      </c>
      <c r="B507" s="1" t="s">
        <v>36</v>
      </c>
      <c r="C507" s="1" t="s">
        <v>29</v>
      </c>
      <c r="D507" s="1" t="s">
        <v>43</v>
      </c>
      <c r="E507" s="6">
        <v>3199.5</v>
      </c>
      <c r="F507" s="8">
        <v>260</v>
      </c>
      <c r="G507" s="8">
        <v>15</v>
      </c>
      <c r="H507" s="8">
        <v>47992.5</v>
      </c>
      <c r="I507" s="1">
        <v>5279.1750000000002</v>
      </c>
      <c r="J507" s="8">
        <v>42713.324999999997</v>
      </c>
      <c r="K507" s="8">
        <f t="shared" si="28"/>
        <v>831870</v>
      </c>
      <c r="L507" s="3">
        <v>31995</v>
      </c>
      <c r="M507" s="12">
        <f t="shared" si="29"/>
        <v>-789156.67500000005</v>
      </c>
      <c r="N507" s="12">
        <f t="shared" si="30"/>
        <v>0</v>
      </c>
      <c r="O507" s="12">
        <f t="shared" si="31"/>
        <v>-789156.67500000005</v>
      </c>
      <c r="P507" s="4">
        <v>41821</v>
      </c>
    </row>
    <row r="508" spans="1:16" x14ac:dyDescent="0.3">
      <c r="A508" s="1" t="s">
        <v>45</v>
      </c>
      <c r="B508" s="1" t="s">
        <v>17</v>
      </c>
      <c r="C508" s="1" t="s">
        <v>29</v>
      </c>
      <c r="D508" s="1" t="s">
        <v>43</v>
      </c>
      <c r="E508" s="6">
        <v>472</v>
      </c>
      <c r="F508" s="8">
        <v>260</v>
      </c>
      <c r="G508" s="8">
        <v>12</v>
      </c>
      <c r="H508" s="8">
        <v>5664</v>
      </c>
      <c r="I508" s="1">
        <v>623.04</v>
      </c>
      <c r="J508" s="8">
        <v>5040.96</v>
      </c>
      <c r="K508" s="8">
        <f t="shared" si="28"/>
        <v>122720</v>
      </c>
      <c r="L508" s="3">
        <v>1416</v>
      </c>
      <c r="M508" s="12">
        <f t="shared" si="29"/>
        <v>-117679.03999999999</v>
      </c>
      <c r="N508" s="12">
        <f t="shared" si="30"/>
        <v>0</v>
      </c>
      <c r="O508" s="12">
        <f t="shared" si="31"/>
        <v>-117679.03999999999</v>
      </c>
      <c r="P508" s="4">
        <v>41913</v>
      </c>
    </row>
    <row r="509" spans="1:16" x14ac:dyDescent="0.3">
      <c r="A509" s="1" t="s">
        <v>45</v>
      </c>
      <c r="B509" s="1" t="s">
        <v>23</v>
      </c>
      <c r="C509" s="1" t="s">
        <v>18</v>
      </c>
      <c r="D509" s="1" t="s">
        <v>43</v>
      </c>
      <c r="E509" s="6">
        <v>1937</v>
      </c>
      <c r="F509" s="8">
        <v>3</v>
      </c>
      <c r="G509" s="8">
        <v>12</v>
      </c>
      <c r="H509" s="8">
        <v>23244</v>
      </c>
      <c r="I509" s="1">
        <v>2556.84</v>
      </c>
      <c r="J509" s="8">
        <v>20687.16</v>
      </c>
      <c r="K509" s="8">
        <f t="shared" si="28"/>
        <v>5811</v>
      </c>
      <c r="L509" s="3">
        <v>5811</v>
      </c>
      <c r="M509" s="12">
        <f t="shared" si="29"/>
        <v>14876.16</v>
      </c>
      <c r="N509" s="12">
        <f t="shared" si="30"/>
        <v>14876.16</v>
      </c>
      <c r="O509" s="12">
        <f t="shared" si="31"/>
        <v>0</v>
      </c>
      <c r="P509" s="4">
        <v>41671</v>
      </c>
    </row>
    <row r="510" spans="1:16" x14ac:dyDescent="0.3">
      <c r="A510" s="1" t="s">
        <v>47</v>
      </c>
      <c r="B510" s="1" t="s">
        <v>17</v>
      </c>
      <c r="C510" s="1" t="s">
        <v>18</v>
      </c>
      <c r="D510" s="1" t="s">
        <v>43</v>
      </c>
      <c r="E510" s="6">
        <v>2811</v>
      </c>
      <c r="F510" s="8">
        <v>3</v>
      </c>
      <c r="G510" s="8">
        <v>300</v>
      </c>
      <c r="H510" s="8">
        <v>843300</v>
      </c>
      <c r="I510" s="1">
        <v>92763</v>
      </c>
      <c r="J510" s="8">
        <v>750537</v>
      </c>
      <c r="K510" s="8">
        <f t="shared" si="28"/>
        <v>8433</v>
      </c>
      <c r="L510" s="3">
        <v>702750</v>
      </c>
      <c r="M510" s="12">
        <f t="shared" si="29"/>
        <v>742104</v>
      </c>
      <c r="N510" s="12">
        <f t="shared" si="30"/>
        <v>742104</v>
      </c>
      <c r="O510" s="12">
        <f t="shared" si="31"/>
        <v>0</v>
      </c>
      <c r="P510" s="4">
        <v>41821</v>
      </c>
    </row>
    <row r="511" spans="1:16" x14ac:dyDescent="0.3">
      <c r="A511" s="1" t="s">
        <v>46</v>
      </c>
      <c r="B511" s="1" t="s">
        <v>26</v>
      </c>
      <c r="C511" s="1" t="s">
        <v>18</v>
      </c>
      <c r="D511" s="1" t="s">
        <v>43</v>
      </c>
      <c r="E511" s="6">
        <v>2441</v>
      </c>
      <c r="F511" s="8">
        <v>3</v>
      </c>
      <c r="G511" s="8">
        <v>125</v>
      </c>
      <c r="H511" s="8">
        <v>305125</v>
      </c>
      <c r="I511" s="1">
        <v>33563.75</v>
      </c>
      <c r="J511" s="8">
        <v>271561.25</v>
      </c>
      <c r="K511" s="8">
        <f t="shared" si="28"/>
        <v>7323</v>
      </c>
      <c r="L511" s="3">
        <v>292920</v>
      </c>
      <c r="M511" s="12">
        <f t="shared" si="29"/>
        <v>264238.25</v>
      </c>
      <c r="N511" s="12">
        <f t="shared" si="30"/>
        <v>264238.25</v>
      </c>
      <c r="O511" s="12">
        <f t="shared" si="31"/>
        <v>0</v>
      </c>
      <c r="P511" s="4">
        <v>41913</v>
      </c>
    </row>
    <row r="512" spans="1:16" x14ac:dyDescent="0.3">
      <c r="A512" s="1" t="s">
        <v>44</v>
      </c>
      <c r="B512" s="1" t="s">
        <v>23</v>
      </c>
      <c r="C512" s="1" t="s">
        <v>18</v>
      </c>
      <c r="D512" s="1" t="s">
        <v>43</v>
      </c>
      <c r="E512" s="6">
        <v>1560</v>
      </c>
      <c r="F512" s="8">
        <v>3</v>
      </c>
      <c r="G512" s="8">
        <v>15</v>
      </c>
      <c r="H512" s="8">
        <v>23400</v>
      </c>
      <c r="I512" s="1">
        <v>2574</v>
      </c>
      <c r="J512" s="8">
        <v>20826</v>
      </c>
      <c r="K512" s="8">
        <f t="shared" si="28"/>
        <v>4680</v>
      </c>
      <c r="L512" s="3">
        <v>15600</v>
      </c>
      <c r="M512" s="12">
        <f t="shared" si="29"/>
        <v>16146</v>
      </c>
      <c r="N512" s="12">
        <f t="shared" si="30"/>
        <v>16146</v>
      </c>
      <c r="O512" s="12">
        <f t="shared" si="31"/>
        <v>0</v>
      </c>
      <c r="P512" s="4">
        <v>41579</v>
      </c>
    </row>
    <row r="513" spans="1:16" x14ac:dyDescent="0.3">
      <c r="A513" s="1" t="s">
        <v>44</v>
      </c>
      <c r="B513" s="1" t="s">
        <v>31</v>
      </c>
      <c r="C513" s="1" t="s">
        <v>37</v>
      </c>
      <c r="D513" s="1" t="s">
        <v>43</v>
      </c>
      <c r="E513" s="6">
        <v>2157</v>
      </c>
      <c r="F513" s="8">
        <v>5</v>
      </c>
      <c r="G513" s="8">
        <v>15</v>
      </c>
      <c r="H513" s="8">
        <v>32355</v>
      </c>
      <c r="I513" s="1">
        <v>3559.05</v>
      </c>
      <c r="J513" s="8">
        <v>28795.95</v>
      </c>
      <c r="K513" s="8">
        <f t="shared" si="28"/>
        <v>10785</v>
      </c>
      <c r="L513" s="3">
        <v>21570</v>
      </c>
      <c r="M513" s="12">
        <f t="shared" si="29"/>
        <v>18010.95</v>
      </c>
      <c r="N513" s="12">
        <f t="shared" si="30"/>
        <v>18010.95</v>
      </c>
      <c r="O513" s="12">
        <f t="shared" si="31"/>
        <v>0</v>
      </c>
      <c r="P513" s="4">
        <v>41974</v>
      </c>
    </row>
    <row r="514" spans="1:16" x14ac:dyDescent="0.3">
      <c r="A514" s="1" t="s">
        <v>44</v>
      </c>
      <c r="B514" s="1" t="s">
        <v>31</v>
      </c>
      <c r="C514" s="1" t="s">
        <v>25</v>
      </c>
      <c r="D514" s="1" t="s">
        <v>43</v>
      </c>
      <c r="E514" s="6">
        <v>655</v>
      </c>
      <c r="F514" s="8">
        <v>120</v>
      </c>
      <c r="G514" s="8">
        <v>15</v>
      </c>
      <c r="H514" s="8">
        <v>9825</v>
      </c>
      <c r="I514" s="1">
        <v>1080.75</v>
      </c>
      <c r="J514" s="8">
        <v>8744.25</v>
      </c>
      <c r="K514" s="8">
        <f t="shared" ref="K514:K577" si="32">E514*F514</f>
        <v>78600</v>
      </c>
      <c r="L514" s="3">
        <v>6550</v>
      </c>
      <c r="M514" s="12">
        <f t="shared" ref="M514:M577" si="33">J514-K514</f>
        <v>-69855.75</v>
      </c>
      <c r="N514" s="12">
        <f t="shared" ref="N514:N577" si="34">IF(M514&gt;0,M514,0)</f>
        <v>0</v>
      </c>
      <c r="O514" s="12">
        <f t="shared" ref="O514:O577" si="35">IF(M514&lt;0,M514,0)</f>
        <v>-69855.75</v>
      </c>
      <c r="P514" s="4">
        <v>41518</v>
      </c>
    </row>
    <row r="515" spans="1:16" x14ac:dyDescent="0.3">
      <c r="A515" s="1" t="s">
        <v>45</v>
      </c>
      <c r="B515" s="1" t="s">
        <v>26</v>
      </c>
      <c r="C515" s="1" t="s">
        <v>27</v>
      </c>
      <c r="D515" s="1" t="s">
        <v>43</v>
      </c>
      <c r="E515" s="6">
        <v>1734</v>
      </c>
      <c r="F515" s="8">
        <v>250</v>
      </c>
      <c r="G515" s="8">
        <v>12</v>
      </c>
      <c r="H515" s="8">
        <v>20808</v>
      </c>
      <c r="I515" s="1">
        <v>2288.88</v>
      </c>
      <c r="J515" s="8">
        <v>18519.12</v>
      </c>
      <c r="K515" s="8">
        <f t="shared" si="32"/>
        <v>433500</v>
      </c>
      <c r="L515" s="3">
        <v>5202</v>
      </c>
      <c r="M515" s="12">
        <f t="shared" si="33"/>
        <v>-414980.88</v>
      </c>
      <c r="N515" s="12">
        <f t="shared" si="34"/>
        <v>0</v>
      </c>
      <c r="O515" s="12">
        <f t="shared" si="35"/>
        <v>-414980.88</v>
      </c>
      <c r="P515" s="4">
        <v>41640</v>
      </c>
    </row>
    <row r="516" spans="1:16" x14ac:dyDescent="0.3">
      <c r="A516" s="1" t="s">
        <v>46</v>
      </c>
      <c r="B516" s="1" t="s">
        <v>31</v>
      </c>
      <c r="C516" s="1" t="s">
        <v>27</v>
      </c>
      <c r="D516" s="1" t="s">
        <v>43</v>
      </c>
      <c r="E516" s="6">
        <v>554</v>
      </c>
      <c r="F516" s="8">
        <v>250</v>
      </c>
      <c r="G516" s="8">
        <v>125</v>
      </c>
      <c r="H516" s="8">
        <v>69250</v>
      </c>
      <c r="I516" s="1">
        <v>7617.5</v>
      </c>
      <c r="J516" s="8">
        <v>61632.5</v>
      </c>
      <c r="K516" s="8">
        <f t="shared" si="32"/>
        <v>138500</v>
      </c>
      <c r="L516" s="3">
        <v>66480</v>
      </c>
      <c r="M516" s="12">
        <f t="shared" si="33"/>
        <v>-76867.5</v>
      </c>
      <c r="N516" s="12">
        <f t="shared" si="34"/>
        <v>0</v>
      </c>
      <c r="O516" s="12">
        <f t="shared" si="35"/>
        <v>-76867.5</v>
      </c>
      <c r="P516" s="4">
        <v>41640</v>
      </c>
    </row>
    <row r="517" spans="1:16" x14ac:dyDescent="0.3">
      <c r="A517" s="1" t="s">
        <v>46</v>
      </c>
      <c r="B517" s="1" t="s">
        <v>17</v>
      </c>
      <c r="C517" s="1" t="s">
        <v>29</v>
      </c>
      <c r="D517" s="1" t="s">
        <v>43</v>
      </c>
      <c r="E517" s="6">
        <v>3165</v>
      </c>
      <c r="F517" s="8">
        <v>260</v>
      </c>
      <c r="G517" s="8">
        <v>125</v>
      </c>
      <c r="H517" s="8">
        <v>395625</v>
      </c>
      <c r="I517" s="1">
        <v>43518.75</v>
      </c>
      <c r="J517" s="8">
        <v>352106.25</v>
      </c>
      <c r="K517" s="8">
        <f t="shared" si="32"/>
        <v>822900</v>
      </c>
      <c r="L517" s="3">
        <v>379800</v>
      </c>
      <c r="M517" s="12">
        <f t="shared" si="33"/>
        <v>-470793.75</v>
      </c>
      <c r="N517" s="12">
        <f t="shared" si="34"/>
        <v>0</v>
      </c>
      <c r="O517" s="12">
        <f t="shared" si="35"/>
        <v>-470793.75</v>
      </c>
      <c r="P517" s="4">
        <v>41640</v>
      </c>
    </row>
    <row r="518" spans="1:16" x14ac:dyDescent="0.3">
      <c r="A518" s="1" t="s">
        <v>46</v>
      </c>
      <c r="B518" s="1" t="s">
        <v>26</v>
      </c>
      <c r="C518" s="1" t="s">
        <v>29</v>
      </c>
      <c r="D518" s="1" t="s">
        <v>43</v>
      </c>
      <c r="E518" s="6">
        <v>1433</v>
      </c>
      <c r="F518" s="8">
        <v>260</v>
      </c>
      <c r="G518" s="8">
        <v>125</v>
      </c>
      <c r="H518" s="8">
        <v>179125</v>
      </c>
      <c r="I518" s="1">
        <v>19703.75</v>
      </c>
      <c r="J518" s="8">
        <v>159421.25</v>
      </c>
      <c r="K518" s="8">
        <f t="shared" si="32"/>
        <v>372580</v>
      </c>
      <c r="L518" s="3">
        <v>171960</v>
      </c>
      <c r="M518" s="12">
        <f t="shared" si="33"/>
        <v>-213158.75</v>
      </c>
      <c r="N518" s="12">
        <f t="shared" si="34"/>
        <v>0</v>
      </c>
      <c r="O518" s="12">
        <f t="shared" si="35"/>
        <v>-213158.75</v>
      </c>
      <c r="P518" s="4">
        <v>41760</v>
      </c>
    </row>
    <row r="519" spans="1:16" x14ac:dyDescent="0.3">
      <c r="A519" s="1" t="s">
        <v>46</v>
      </c>
      <c r="B519" s="1" t="s">
        <v>31</v>
      </c>
      <c r="C519" s="1" t="s">
        <v>29</v>
      </c>
      <c r="D519" s="1" t="s">
        <v>43</v>
      </c>
      <c r="E519" s="6">
        <v>947</v>
      </c>
      <c r="F519" s="8">
        <v>260</v>
      </c>
      <c r="G519" s="8">
        <v>125</v>
      </c>
      <c r="H519" s="8">
        <v>118375</v>
      </c>
      <c r="I519" s="1">
        <v>13021.25</v>
      </c>
      <c r="J519" s="8">
        <v>105353.75</v>
      </c>
      <c r="K519" s="8">
        <f t="shared" si="32"/>
        <v>246220</v>
      </c>
      <c r="L519" s="3">
        <v>113640</v>
      </c>
      <c r="M519" s="12">
        <f t="shared" si="33"/>
        <v>-140866.25</v>
      </c>
      <c r="N519" s="12">
        <f t="shared" si="34"/>
        <v>0</v>
      </c>
      <c r="O519" s="12">
        <f t="shared" si="35"/>
        <v>-140866.25</v>
      </c>
      <c r="P519" s="4">
        <v>41518</v>
      </c>
    </row>
    <row r="520" spans="1:16" x14ac:dyDescent="0.3">
      <c r="A520" s="1" t="s">
        <v>44</v>
      </c>
      <c r="B520" s="1" t="s">
        <v>31</v>
      </c>
      <c r="C520" s="1" t="s">
        <v>29</v>
      </c>
      <c r="D520" s="1" t="s">
        <v>43</v>
      </c>
      <c r="E520" s="6">
        <v>2157</v>
      </c>
      <c r="F520" s="8">
        <v>260</v>
      </c>
      <c r="G520" s="8">
        <v>15</v>
      </c>
      <c r="H520" s="8">
        <v>32355</v>
      </c>
      <c r="I520" s="1">
        <v>3559.05</v>
      </c>
      <c r="J520" s="8">
        <v>28795.95</v>
      </c>
      <c r="K520" s="8">
        <f t="shared" si="32"/>
        <v>560820</v>
      </c>
      <c r="L520" s="3">
        <v>21570</v>
      </c>
      <c r="M520" s="12">
        <f t="shared" si="33"/>
        <v>-532024.05000000005</v>
      </c>
      <c r="N520" s="12">
        <f t="shared" si="34"/>
        <v>0</v>
      </c>
      <c r="O520" s="12">
        <f t="shared" si="35"/>
        <v>-532024.05000000005</v>
      </c>
      <c r="P520" s="4">
        <v>41974</v>
      </c>
    </row>
    <row r="521" spans="1:16" x14ac:dyDescent="0.3">
      <c r="A521" s="1" t="s">
        <v>46</v>
      </c>
      <c r="B521" s="1" t="s">
        <v>23</v>
      </c>
      <c r="C521" s="1" t="s">
        <v>18</v>
      </c>
      <c r="D521" s="1" t="s">
        <v>43</v>
      </c>
      <c r="E521" s="6">
        <v>2416</v>
      </c>
      <c r="F521" s="8">
        <v>3</v>
      </c>
      <c r="G521" s="8">
        <v>125</v>
      </c>
      <c r="H521" s="8">
        <v>302000</v>
      </c>
      <c r="I521" s="1">
        <v>36240</v>
      </c>
      <c r="J521" s="8">
        <v>265760</v>
      </c>
      <c r="K521" s="8">
        <f t="shared" si="32"/>
        <v>7248</v>
      </c>
      <c r="L521" s="3">
        <v>289920</v>
      </c>
      <c r="M521" s="12">
        <f t="shared" si="33"/>
        <v>258512</v>
      </c>
      <c r="N521" s="12">
        <f t="shared" si="34"/>
        <v>258512</v>
      </c>
      <c r="O521" s="12">
        <f t="shared" si="35"/>
        <v>0</v>
      </c>
      <c r="P521" s="4">
        <v>41518</v>
      </c>
    </row>
    <row r="522" spans="1:16" x14ac:dyDescent="0.3">
      <c r="A522" s="1" t="s">
        <v>46</v>
      </c>
      <c r="B522" s="1" t="s">
        <v>31</v>
      </c>
      <c r="C522" s="1" t="s">
        <v>18</v>
      </c>
      <c r="D522" s="1" t="s">
        <v>43</v>
      </c>
      <c r="E522" s="6">
        <v>2156</v>
      </c>
      <c r="F522" s="8">
        <v>3</v>
      </c>
      <c r="G522" s="8">
        <v>125</v>
      </c>
      <c r="H522" s="8">
        <v>269500</v>
      </c>
      <c r="I522" s="1">
        <v>32340</v>
      </c>
      <c r="J522" s="8">
        <v>237160</v>
      </c>
      <c r="K522" s="8">
        <f t="shared" si="32"/>
        <v>6468</v>
      </c>
      <c r="L522" s="3">
        <v>258720</v>
      </c>
      <c r="M522" s="12">
        <f t="shared" si="33"/>
        <v>230692</v>
      </c>
      <c r="N522" s="12">
        <f t="shared" si="34"/>
        <v>230692</v>
      </c>
      <c r="O522" s="12">
        <f t="shared" si="35"/>
        <v>0</v>
      </c>
      <c r="P522" s="4">
        <v>41913</v>
      </c>
    </row>
    <row r="523" spans="1:16" x14ac:dyDescent="0.3">
      <c r="A523" s="1" t="s">
        <v>44</v>
      </c>
      <c r="B523" s="1" t="s">
        <v>23</v>
      </c>
      <c r="C523" s="1" t="s">
        <v>18</v>
      </c>
      <c r="D523" s="1" t="s">
        <v>43</v>
      </c>
      <c r="E523" s="6">
        <v>2689</v>
      </c>
      <c r="F523" s="8">
        <v>3</v>
      </c>
      <c r="G523" s="8">
        <v>15</v>
      </c>
      <c r="H523" s="8">
        <v>40335</v>
      </c>
      <c r="I523" s="1">
        <v>4840.2</v>
      </c>
      <c r="J523" s="8">
        <v>35494.800000000003</v>
      </c>
      <c r="K523" s="8">
        <f t="shared" si="32"/>
        <v>8067</v>
      </c>
      <c r="L523" s="3">
        <v>26890</v>
      </c>
      <c r="M523" s="12">
        <f t="shared" si="33"/>
        <v>27427.800000000003</v>
      </c>
      <c r="N523" s="12">
        <f t="shared" si="34"/>
        <v>27427.800000000003</v>
      </c>
      <c r="O523" s="12">
        <f t="shared" si="35"/>
        <v>0</v>
      </c>
      <c r="P523" s="4">
        <v>41944</v>
      </c>
    </row>
    <row r="524" spans="1:16" x14ac:dyDescent="0.3">
      <c r="A524" s="1" t="s">
        <v>44</v>
      </c>
      <c r="B524" s="1" t="s">
        <v>36</v>
      </c>
      <c r="C524" s="1" t="s">
        <v>37</v>
      </c>
      <c r="D524" s="1" t="s">
        <v>43</v>
      </c>
      <c r="E524" s="6">
        <v>677</v>
      </c>
      <c r="F524" s="8">
        <v>5</v>
      </c>
      <c r="G524" s="8">
        <v>15</v>
      </c>
      <c r="H524" s="8">
        <v>10155</v>
      </c>
      <c r="I524" s="1">
        <v>1218.5999999999999</v>
      </c>
      <c r="J524" s="8">
        <v>8936.4</v>
      </c>
      <c r="K524" s="8">
        <f t="shared" si="32"/>
        <v>3385</v>
      </c>
      <c r="L524" s="3">
        <v>6770</v>
      </c>
      <c r="M524" s="12">
        <f t="shared" si="33"/>
        <v>5551.4</v>
      </c>
      <c r="N524" s="12">
        <f t="shared" si="34"/>
        <v>5551.4</v>
      </c>
      <c r="O524" s="12">
        <f t="shared" si="35"/>
        <v>0</v>
      </c>
      <c r="P524" s="4">
        <v>41699</v>
      </c>
    </row>
    <row r="525" spans="1:16" x14ac:dyDescent="0.3">
      <c r="A525" s="1" t="s">
        <v>47</v>
      </c>
      <c r="B525" s="1" t="s">
        <v>26</v>
      </c>
      <c r="C525" s="1" t="s">
        <v>37</v>
      </c>
      <c r="D525" s="1" t="s">
        <v>43</v>
      </c>
      <c r="E525" s="6">
        <v>1773</v>
      </c>
      <c r="F525" s="8">
        <v>5</v>
      </c>
      <c r="G525" s="8">
        <v>300</v>
      </c>
      <c r="H525" s="8">
        <v>531900</v>
      </c>
      <c r="I525" s="1">
        <v>63828</v>
      </c>
      <c r="J525" s="8">
        <v>468072</v>
      </c>
      <c r="K525" s="8">
        <f t="shared" si="32"/>
        <v>8865</v>
      </c>
      <c r="L525" s="3">
        <v>443250</v>
      </c>
      <c r="M525" s="12">
        <f t="shared" si="33"/>
        <v>459207</v>
      </c>
      <c r="N525" s="12">
        <f t="shared" si="34"/>
        <v>459207</v>
      </c>
      <c r="O525" s="12">
        <f t="shared" si="35"/>
        <v>0</v>
      </c>
      <c r="P525" s="4">
        <v>41730</v>
      </c>
    </row>
    <row r="526" spans="1:16" x14ac:dyDescent="0.3">
      <c r="A526" s="1" t="s">
        <v>47</v>
      </c>
      <c r="B526" s="1" t="s">
        <v>26</v>
      </c>
      <c r="C526" s="1" t="s">
        <v>37</v>
      </c>
      <c r="D526" s="1" t="s">
        <v>43</v>
      </c>
      <c r="E526" s="6">
        <v>1186</v>
      </c>
      <c r="F526" s="8">
        <v>5</v>
      </c>
      <c r="G526" s="8">
        <v>300</v>
      </c>
      <c r="H526" s="8">
        <v>355800</v>
      </c>
      <c r="I526" s="1">
        <v>42696</v>
      </c>
      <c r="J526" s="8">
        <v>313104</v>
      </c>
      <c r="K526" s="8">
        <f t="shared" si="32"/>
        <v>5930</v>
      </c>
      <c r="L526" s="3">
        <v>296500</v>
      </c>
      <c r="M526" s="12">
        <f t="shared" si="33"/>
        <v>307174</v>
      </c>
      <c r="N526" s="12">
        <f t="shared" si="34"/>
        <v>307174</v>
      </c>
      <c r="O526" s="12">
        <f t="shared" si="35"/>
        <v>0</v>
      </c>
      <c r="P526" s="4">
        <v>41609</v>
      </c>
    </row>
    <row r="527" spans="1:16" x14ac:dyDescent="0.3">
      <c r="A527" s="1" t="s">
        <v>45</v>
      </c>
      <c r="B527" s="1" t="s">
        <v>23</v>
      </c>
      <c r="C527" s="1" t="s">
        <v>27</v>
      </c>
      <c r="D527" s="1" t="s">
        <v>43</v>
      </c>
      <c r="E527" s="6">
        <v>2109</v>
      </c>
      <c r="F527" s="8">
        <v>250</v>
      </c>
      <c r="G527" s="8">
        <v>12</v>
      </c>
      <c r="H527" s="8">
        <v>25308</v>
      </c>
      <c r="I527" s="1">
        <v>3036.96</v>
      </c>
      <c r="J527" s="8">
        <v>22271.040000000001</v>
      </c>
      <c r="K527" s="8">
        <f t="shared" si="32"/>
        <v>527250</v>
      </c>
      <c r="L527" s="3">
        <v>6327</v>
      </c>
      <c r="M527" s="12">
        <f t="shared" si="33"/>
        <v>-504978.96</v>
      </c>
      <c r="N527" s="12">
        <f t="shared" si="34"/>
        <v>0</v>
      </c>
      <c r="O527" s="12">
        <f t="shared" si="35"/>
        <v>-504978.96</v>
      </c>
      <c r="P527" s="4">
        <v>41760</v>
      </c>
    </row>
    <row r="528" spans="1:16" x14ac:dyDescent="0.3">
      <c r="A528" s="1" t="s">
        <v>44</v>
      </c>
      <c r="B528" s="1" t="s">
        <v>26</v>
      </c>
      <c r="C528" s="1" t="s">
        <v>27</v>
      </c>
      <c r="D528" s="1" t="s">
        <v>43</v>
      </c>
      <c r="E528" s="6">
        <v>3874.5</v>
      </c>
      <c r="F528" s="8">
        <v>250</v>
      </c>
      <c r="G528" s="8">
        <v>15</v>
      </c>
      <c r="H528" s="8">
        <v>58117.5</v>
      </c>
      <c r="I528" s="1">
        <v>6974.1</v>
      </c>
      <c r="J528" s="8">
        <v>51143.4</v>
      </c>
      <c r="K528" s="8">
        <f t="shared" si="32"/>
        <v>968625</v>
      </c>
      <c r="L528" s="3">
        <v>38745</v>
      </c>
      <c r="M528" s="12">
        <f t="shared" si="33"/>
        <v>-917481.6</v>
      </c>
      <c r="N528" s="12">
        <f t="shared" si="34"/>
        <v>0</v>
      </c>
      <c r="O528" s="12">
        <f t="shared" si="35"/>
        <v>-917481.6</v>
      </c>
      <c r="P528" s="4">
        <v>41821</v>
      </c>
    </row>
    <row r="529" spans="1:16" x14ac:dyDescent="0.3">
      <c r="A529" s="1" t="s">
        <v>46</v>
      </c>
      <c r="B529" s="1" t="s">
        <v>36</v>
      </c>
      <c r="C529" s="1" t="s">
        <v>27</v>
      </c>
      <c r="D529" s="1" t="s">
        <v>43</v>
      </c>
      <c r="E529" s="6">
        <v>2387</v>
      </c>
      <c r="F529" s="8">
        <v>250</v>
      </c>
      <c r="G529" s="8">
        <v>125</v>
      </c>
      <c r="H529" s="8">
        <v>298375</v>
      </c>
      <c r="I529" s="1">
        <v>35805</v>
      </c>
      <c r="J529" s="8">
        <v>262570</v>
      </c>
      <c r="K529" s="8">
        <f t="shared" si="32"/>
        <v>596750</v>
      </c>
      <c r="L529" s="3">
        <v>286440</v>
      </c>
      <c r="M529" s="12">
        <f t="shared" si="33"/>
        <v>-334180</v>
      </c>
      <c r="N529" s="12">
        <f t="shared" si="34"/>
        <v>0</v>
      </c>
      <c r="O529" s="12">
        <f t="shared" si="35"/>
        <v>-334180</v>
      </c>
      <c r="P529" s="4">
        <v>41944</v>
      </c>
    </row>
    <row r="530" spans="1:16" x14ac:dyDescent="0.3">
      <c r="A530" s="1" t="s">
        <v>44</v>
      </c>
      <c r="B530" s="1" t="s">
        <v>36</v>
      </c>
      <c r="C530" s="1" t="s">
        <v>29</v>
      </c>
      <c r="D530" s="1" t="s">
        <v>43</v>
      </c>
      <c r="E530" s="6">
        <v>2548</v>
      </c>
      <c r="F530" s="8">
        <v>260</v>
      </c>
      <c r="G530" s="8">
        <v>15</v>
      </c>
      <c r="H530" s="8">
        <v>38220</v>
      </c>
      <c r="I530" s="1">
        <v>4586.3999999999996</v>
      </c>
      <c r="J530" s="8">
        <v>33633.599999999999</v>
      </c>
      <c r="K530" s="8">
        <f t="shared" si="32"/>
        <v>662480</v>
      </c>
      <c r="L530" s="3">
        <v>25480</v>
      </c>
      <c r="M530" s="12">
        <f t="shared" si="33"/>
        <v>-628846.4</v>
      </c>
      <c r="N530" s="12">
        <f t="shared" si="34"/>
        <v>0</v>
      </c>
      <c r="O530" s="12">
        <f t="shared" si="35"/>
        <v>-628846.4</v>
      </c>
      <c r="P530" s="4">
        <v>41579</v>
      </c>
    </row>
    <row r="531" spans="1:16" x14ac:dyDescent="0.3">
      <c r="A531" s="1" t="s">
        <v>45</v>
      </c>
      <c r="B531" s="1" t="s">
        <v>31</v>
      </c>
      <c r="C531" s="1" t="s">
        <v>37</v>
      </c>
      <c r="D531" s="1" t="s">
        <v>43</v>
      </c>
      <c r="E531" s="6">
        <v>2661</v>
      </c>
      <c r="F531" s="8">
        <v>5</v>
      </c>
      <c r="G531" s="8">
        <v>12</v>
      </c>
      <c r="H531" s="8">
        <v>31932</v>
      </c>
      <c r="I531" s="1">
        <v>3831.84</v>
      </c>
      <c r="J531" s="8">
        <v>28100.16</v>
      </c>
      <c r="K531" s="8">
        <f t="shared" si="32"/>
        <v>13305</v>
      </c>
      <c r="L531" s="3">
        <v>7983</v>
      </c>
      <c r="M531" s="12">
        <f t="shared" si="33"/>
        <v>14795.16</v>
      </c>
      <c r="N531" s="12">
        <f t="shared" si="34"/>
        <v>14795.16</v>
      </c>
      <c r="O531" s="12">
        <f t="shared" si="35"/>
        <v>0</v>
      </c>
      <c r="P531" s="4">
        <v>41760</v>
      </c>
    </row>
    <row r="532" spans="1:16" x14ac:dyDescent="0.3">
      <c r="A532" s="1" t="s">
        <v>45</v>
      </c>
      <c r="B532" s="1" t="s">
        <v>23</v>
      </c>
      <c r="C532" s="1" t="s">
        <v>29</v>
      </c>
      <c r="D532" s="1" t="s">
        <v>43</v>
      </c>
      <c r="E532" s="6">
        <v>2761</v>
      </c>
      <c r="F532" s="8">
        <v>260</v>
      </c>
      <c r="G532" s="8">
        <v>12</v>
      </c>
      <c r="H532" s="8">
        <v>33132</v>
      </c>
      <c r="I532" s="1">
        <v>3975.84</v>
      </c>
      <c r="J532" s="8">
        <v>29156.16</v>
      </c>
      <c r="K532" s="8">
        <f t="shared" si="32"/>
        <v>717860</v>
      </c>
      <c r="L532" s="3">
        <v>8283</v>
      </c>
      <c r="M532" s="12">
        <f t="shared" si="33"/>
        <v>-688703.84</v>
      </c>
      <c r="N532" s="12">
        <f t="shared" si="34"/>
        <v>0</v>
      </c>
      <c r="O532" s="12">
        <f t="shared" si="35"/>
        <v>-688703.84</v>
      </c>
      <c r="P532" s="4">
        <v>41518</v>
      </c>
    </row>
    <row r="533" spans="1:16" x14ac:dyDescent="0.3">
      <c r="A533" s="1" t="s">
        <v>44</v>
      </c>
      <c r="B533" s="1" t="s">
        <v>36</v>
      </c>
      <c r="C533" s="1" t="s">
        <v>18</v>
      </c>
      <c r="D533" s="1" t="s">
        <v>43</v>
      </c>
      <c r="E533" s="6">
        <v>2567</v>
      </c>
      <c r="F533" s="8">
        <v>3</v>
      </c>
      <c r="G533" s="8">
        <v>15</v>
      </c>
      <c r="H533" s="8">
        <v>38505</v>
      </c>
      <c r="I533" s="1">
        <v>5005.6499999999996</v>
      </c>
      <c r="J533" s="8">
        <v>33499.35</v>
      </c>
      <c r="K533" s="8">
        <f t="shared" si="32"/>
        <v>7701</v>
      </c>
      <c r="L533" s="3">
        <v>25670</v>
      </c>
      <c r="M533" s="12">
        <f t="shared" si="33"/>
        <v>25798.35</v>
      </c>
      <c r="N533" s="12">
        <f t="shared" si="34"/>
        <v>25798.35</v>
      </c>
      <c r="O533" s="12">
        <f t="shared" si="35"/>
        <v>0</v>
      </c>
      <c r="P533" s="4">
        <v>41791</v>
      </c>
    </row>
    <row r="534" spans="1:16" x14ac:dyDescent="0.3">
      <c r="A534" s="1" t="s">
        <v>44</v>
      </c>
      <c r="B534" s="1" t="s">
        <v>36</v>
      </c>
      <c r="C534" s="1" t="s">
        <v>27</v>
      </c>
      <c r="D534" s="1" t="s">
        <v>43</v>
      </c>
      <c r="E534" s="6">
        <v>2567</v>
      </c>
      <c r="F534" s="8">
        <v>250</v>
      </c>
      <c r="G534" s="8">
        <v>15</v>
      </c>
      <c r="H534" s="8">
        <v>38505</v>
      </c>
      <c r="I534" s="1">
        <v>5005.6499999999996</v>
      </c>
      <c r="J534" s="8">
        <v>33499.35</v>
      </c>
      <c r="K534" s="8">
        <f t="shared" si="32"/>
        <v>641750</v>
      </c>
      <c r="L534" s="3">
        <v>25670</v>
      </c>
      <c r="M534" s="12">
        <f t="shared" si="33"/>
        <v>-608250.65</v>
      </c>
      <c r="N534" s="12">
        <f t="shared" si="34"/>
        <v>0</v>
      </c>
      <c r="O534" s="12">
        <f t="shared" si="35"/>
        <v>-608250.65</v>
      </c>
      <c r="P534" s="4">
        <v>41791</v>
      </c>
    </row>
    <row r="535" spans="1:16" x14ac:dyDescent="0.3">
      <c r="A535" s="1" t="s">
        <v>45</v>
      </c>
      <c r="B535" s="1" t="s">
        <v>31</v>
      </c>
      <c r="C535" s="1" t="s">
        <v>37</v>
      </c>
      <c r="D535" s="1" t="s">
        <v>43</v>
      </c>
      <c r="E535" s="6">
        <v>604</v>
      </c>
      <c r="F535" s="8">
        <v>5</v>
      </c>
      <c r="G535" s="8">
        <v>12</v>
      </c>
      <c r="H535" s="8">
        <v>7248</v>
      </c>
      <c r="I535" s="1">
        <v>942.24</v>
      </c>
      <c r="J535" s="8">
        <v>6305.76</v>
      </c>
      <c r="K535" s="8">
        <f t="shared" si="32"/>
        <v>3020</v>
      </c>
      <c r="L535" s="3">
        <v>1812</v>
      </c>
      <c r="M535" s="12">
        <f t="shared" si="33"/>
        <v>3285.76</v>
      </c>
      <c r="N535" s="12">
        <f t="shared" si="34"/>
        <v>3285.76</v>
      </c>
      <c r="O535" s="12">
        <f t="shared" si="35"/>
        <v>0</v>
      </c>
      <c r="P535" s="4">
        <v>41791</v>
      </c>
    </row>
    <row r="536" spans="1:16" x14ac:dyDescent="0.3">
      <c r="A536" s="1" t="s">
        <v>44</v>
      </c>
      <c r="B536" s="1" t="s">
        <v>26</v>
      </c>
      <c r="C536" s="1" t="s">
        <v>25</v>
      </c>
      <c r="D536" s="1" t="s">
        <v>43</v>
      </c>
      <c r="E536" s="6">
        <v>3997.5</v>
      </c>
      <c r="F536" s="8">
        <v>120</v>
      </c>
      <c r="G536" s="8">
        <v>15</v>
      </c>
      <c r="H536" s="8">
        <v>59962.5</v>
      </c>
      <c r="I536" s="1">
        <v>7795.125</v>
      </c>
      <c r="J536" s="8">
        <v>52167.375</v>
      </c>
      <c r="K536" s="8">
        <f t="shared" si="32"/>
        <v>479700</v>
      </c>
      <c r="L536" s="3">
        <v>39975</v>
      </c>
      <c r="M536" s="12">
        <f t="shared" si="33"/>
        <v>-427532.625</v>
      </c>
      <c r="N536" s="12">
        <f t="shared" si="34"/>
        <v>0</v>
      </c>
      <c r="O536" s="12">
        <f t="shared" si="35"/>
        <v>-427532.625</v>
      </c>
      <c r="P536" s="4">
        <v>41640</v>
      </c>
    </row>
    <row r="537" spans="1:16" x14ac:dyDescent="0.3">
      <c r="A537" s="1" t="s">
        <v>45</v>
      </c>
      <c r="B537" s="1" t="s">
        <v>31</v>
      </c>
      <c r="C537" s="1" t="s">
        <v>25</v>
      </c>
      <c r="D537" s="1" t="s">
        <v>43</v>
      </c>
      <c r="E537" s="6">
        <v>604</v>
      </c>
      <c r="F537" s="8">
        <v>120</v>
      </c>
      <c r="G537" s="8">
        <v>12</v>
      </c>
      <c r="H537" s="8">
        <v>7248</v>
      </c>
      <c r="I537" s="1">
        <v>942.24</v>
      </c>
      <c r="J537" s="8">
        <v>6305.76</v>
      </c>
      <c r="K537" s="8">
        <f t="shared" si="32"/>
        <v>72480</v>
      </c>
      <c r="L537" s="3">
        <v>1812</v>
      </c>
      <c r="M537" s="12">
        <f t="shared" si="33"/>
        <v>-66174.240000000005</v>
      </c>
      <c r="N537" s="12">
        <f t="shared" si="34"/>
        <v>0</v>
      </c>
      <c r="O537" s="12">
        <f t="shared" si="35"/>
        <v>-66174.240000000005</v>
      </c>
      <c r="P537" s="4">
        <v>41791</v>
      </c>
    </row>
    <row r="538" spans="1:16" x14ac:dyDescent="0.3">
      <c r="A538" s="1" t="s">
        <v>44</v>
      </c>
      <c r="B538" s="1" t="s">
        <v>17</v>
      </c>
      <c r="C538" s="1" t="s">
        <v>25</v>
      </c>
      <c r="D538" s="1" t="s">
        <v>43</v>
      </c>
      <c r="E538" s="6">
        <v>660</v>
      </c>
      <c r="F538" s="8">
        <v>120</v>
      </c>
      <c r="G538" s="8">
        <v>15</v>
      </c>
      <c r="H538" s="8">
        <v>9900</v>
      </c>
      <c r="I538" s="1">
        <v>1287</v>
      </c>
      <c r="J538" s="8">
        <v>8613</v>
      </c>
      <c r="K538" s="8">
        <f t="shared" si="32"/>
        <v>79200</v>
      </c>
      <c r="L538" s="3">
        <v>6600</v>
      </c>
      <c r="M538" s="12">
        <f t="shared" si="33"/>
        <v>-70587</v>
      </c>
      <c r="N538" s="12">
        <f t="shared" si="34"/>
        <v>0</v>
      </c>
      <c r="O538" s="12">
        <f t="shared" si="35"/>
        <v>-70587</v>
      </c>
      <c r="P538" s="4">
        <v>41518</v>
      </c>
    </row>
    <row r="539" spans="1:16" x14ac:dyDescent="0.3">
      <c r="A539" s="1" t="s">
        <v>45</v>
      </c>
      <c r="B539" s="1" t="s">
        <v>31</v>
      </c>
      <c r="C539" s="1" t="s">
        <v>25</v>
      </c>
      <c r="D539" s="1" t="s">
        <v>43</v>
      </c>
      <c r="E539" s="6">
        <v>410</v>
      </c>
      <c r="F539" s="8">
        <v>120</v>
      </c>
      <c r="G539" s="8">
        <v>12</v>
      </c>
      <c r="H539" s="8">
        <v>4920</v>
      </c>
      <c r="I539" s="1">
        <v>639.6</v>
      </c>
      <c r="J539" s="8">
        <v>4280.3999999999996</v>
      </c>
      <c r="K539" s="8">
        <f t="shared" si="32"/>
        <v>49200</v>
      </c>
      <c r="L539" s="3">
        <v>1230</v>
      </c>
      <c r="M539" s="12">
        <f t="shared" si="33"/>
        <v>-44919.6</v>
      </c>
      <c r="N539" s="12">
        <f t="shared" si="34"/>
        <v>0</v>
      </c>
      <c r="O539" s="12">
        <f t="shared" si="35"/>
        <v>-44919.6</v>
      </c>
      <c r="P539" s="4">
        <v>41913</v>
      </c>
    </row>
    <row r="540" spans="1:16" x14ac:dyDescent="0.3">
      <c r="A540" s="1" t="s">
        <v>47</v>
      </c>
      <c r="B540" s="1" t="s">
        <v>31</v>
      </c>
      <c r="C540" s="1" t="s">
        <v>25</v>
      </c>
      <c r="D540" s="1" t="s">
        <v>43</v>
      </c>
      <c r="E540" s="6">
        <v>2605</v>
      </c>
      <c r="F540" s="8">
        <v>120</v>
      </c>
      <c r="G540" s="8">
        <v>300</v>
      </c>
      <c r="H540" s="8">
        <v>781500</v>
      </c>
      <c r="I540" s="1">
        <v>101595</v>
      </c>
      <c r="J540" s="8">
        <v>679905</v>
      </c>
      <c r="K540" s="8">
        <f t="shared" si="32"/>
        <v>312600</v>
      </c>
      <c r="L540" s="3">
        <v>651250</v>
      </c>
      <c r="M540" s="12">
        <f t="shared" si="33"/>
        <v>367305</v>
      </c>
      <c r="N540" s="12">
        <f t="shared" si="34"/>
        <v>367305</v>
      </c>
      <c r="O540" s="12">
        <f t="shared" si="35"/>
        <v>0</v>
      </c>
      <c r="P540" s="4">
        <v>41579</v>
      </c>
    </row>
    <row r="541" spans="1:16" x14ac:dyDescent="0.3">
      <c r="A541" s="1" t="s">
        <v>45</v>
      </c>
      <c r="B541" s="1" t="s">
        <v>17</v>
      </c>
      <c r="C541" s="1" t="s">
        <v>25</v>
      </c>
      <c r="D541" s="1" t="s">
        <v>43</v>
      </c>
      <c r="E541" s="6">
        <v>1013</v>
      </c>
      <c r="F541" s="8">
        <v>120</v>
      </c>
      <c r="G541" s="8">
        <v>12</v>
      </c>
      <c r="H541" s="8">
        <v>12156</v>
      </c>
      <c r="I541" s="1">
        <v>1580.28</v>
      </c>
      <c r="J541" s="8">
        <v>10575.72</v>
      </c>
      <c r="K541" s="8">
        <f t="shared" si="32"/>
        <v>121560</v>
      </c>
      <c r="L541" s="3">
        <v>3039</v>
      </c>
      <c r="M541" s="12">
        <f t="shared" si="33"/>
        <v>-110984.28</v>
      </c>
      <c r="N541" s="12">
        <f t="shared" si="34"/>
        <v>0</v>
      </c>
      <c r="O541" s="12">
        <f t="shared" si="35"/>
        <v>-110984.28</v>
      </c>
      <c r="P541" s="4">
        <v>41974</v>
      </c>
    </row>
    <row r="542" spans="1:16" x14ac:dyDescent="0.3">
      <c r="A542" s="1" t="s">
        <v>46</v>
      </c>
      <c r="B542" s="1" t="s">
        <v>23</v>
      </c>
      <c r="C542" s="1" t="s">
        <v>27</v>
      </c>
      <c r="D542" s="1" t="s">
        <v>43</v>
      </c>
      <c r="E542" s="6">
        <v>1583</v>
      </c>
      <c r="F542" s="8">
        <v>250</v>
      </c>
      <c r="G542" s="8">
        <v>125</v>
      </c>
      <c r="H542" s="8">
        <v>197875</v>
      </c>
      <c r="I542" s="1">
        <v>25723.75</v>
      </c>
      <c r="J542" s="8">
        <v>172151.25</v>
      </c>
      <c r="K542" s="8">
        <f t="shared" si="32"/>
        <v>395750</v>
      </c>
      <c r="L542" s="3">
        <v>189960</v>
      </c>
      <c r="M542" s="12">
        <f t="shared" si="33"/>
        <v>-223598.75</v>
      </c>
      <c r="N542" s="12">
        <f t="shared" si="34"/>
        <v>0</v>
      </c>
      <c r="O542" s="12">
        <f t="shared" si="35"/>
        <v>-223598.75</v>
      </c>
      <c r="P542" s="4">
        <v>41791</v>
      </c>
    </row>
    <row r="543" spans="1:16" x14ac:dyDescent="0.3">
      <c r="A543" s="1" t="s">
        <v>44</v>
      </c>
      <c r="B543" s="1" t="s">
        <v>23</v>
      </c>
      <c r="C543" s="1" t="s">
        <v>27</v>
      </c>
      <c r="D543" s="1" t="s">
        <v>43</v>
      </c>
      <c r="E543" s="6">
        <v>1565</v>
      </c>
      <c r="F543" s="8">
        <v>250</v>
      </c>
      <c r="G543" s="8">
        <v>15</v>
      </c>
      <c r="H543" s="8">
        <v>23475</v>
      </c>
      <c r="I543" s="1">
        <v>3051.75</v>
      </c>
      <c r="J543" s="8">
        <v>20423.25</v>
      </c>
      <c r="K543" s="8">
        <f t="shared" si="32"/>
        <v>391250</v>
      </c>
      <c r="L543" s="3">
        <v>15650</v>
      </c>
      <c r="M543" s="12">
        <f t="shared" si="33"/>
        <v>-370826.75</v>
      </c>
      <c r="N543" s="12">
        <f t="shared" si="34"/>
        <v>0</v>
      </c>
      <c r="O543" s="12">
        <f t="shared" si="35"/>
        <v>-370826.75</v>
      </c>
      <c r="P543" s="4">
        <v>41913</v>
      </c>
    </row>
    <row r="544" spans="1:16" x14ac:dyDescent="0.3">
      <c r="A544" s="1" t="s">
        <v>46</v>
      </c>
      <c r="B544" s="1" t="s">
        <v>23</v>
      </c>
      <c r="C544" s="1" t="s">
        <v>29</v>
      </c>
      <c r="D544" s="1" t="s">
        <v>43</v>
      </c>
      <c r="E544" s="6">
        <v>1659</v>
      </c>
      <c r="F544" s="8">
        <v>260</v>
      </c>
      <c r="G544" s="8">
        <v>125</v>
      </c>
      <c r="H544" s="8">
        <v>207375</v>
      </c>
      <c r="I544" s="1">
        <v>26958.75</v>
      </c>
      <c r="J544" s="8">
        <v>180416.25</v>
      </c>
      <c r="K544" s="8">
        <f t="shared" si="32"/>
        <v>431340</v>
      </c>
      <c r="L544" s="3">
        <v>199080</v>
      </c>
      <c r="M544" s="12">
        <f t="shared" si="33"/>
        <v>-250923.75</v>
      </c>
      <c r="N544" s="12">
        <f t="shared" si="34"/>
        <v>0</v>
      </c>
      <c r="O544" s="12">
        <f t="shared" si="35"/>
        <v>-250923.75</v>
      </c>
      <c r="P544" s="4">
        <v>41640</v>
      </c>
    </row>
    <row r="545" spans="1:16" x14ac:dyDescent="0.3">
      <c r="A545" s="1" t="s">
        <v>45</v>
      </c>
      <c r="B545" s="1" t="s">
        <v>31</v>
      </c>
      <c r="C545" s="1" t="s">
        <v>29</v>
      </c>
      <c r="D545" s="1" t="s">
        <v>43</v>
      </c>
      <c r="E545" s="6">
        <v>410</v>
      </c>
      <c r="F545" s="8">
        <v>260</v>
      </c>
      <c r="G545" s="8">
        <v>12</v>
      </c>
      <c r="H545" s="8">
        <v>4920</v>
      </c>
      <c r="I545" s="1">
        <v>639.6</v>
      </c>
      <c r="J545" s="8">
        <v>4280.3999999999996</v>
      </c>
      <c r="K545" s="8">
        <f t="shared" si="32"/>
        <v>106600</v>
      </c>
      <c r="L545" s="3">
        <v>1230</v>
      </c>
      <c r="M545" s="12">
        <f t="shared" si="33"/>
        <v>-102319.6</v>
      </c>
      <c r="N545" s="12">
        <f t="shared" si="34"/>
        <v>0</v>
      </c>
      <c r="O545" s="12">
        <f t="shared" si="35"/>
        <v>-102319.6</v>
      </c>
      <c r="P545" s="4">
        <v>41913</v>
      </c>
    </row>
    <row r="546" spans="1:16" x14ac:dyDescent="0.3">
      <c r="A546" s="1" t="s">
        <v>45</v>
      </c>
      <c r="B546" s="1" t="s">
        <v>17</v>
      </c>
      <c r="C546" s="1" t="s">
        <v>29</v>
      </c>
      <c r="D546" s="1" t="s">
        <v>43</v>
      </c>
      <c r="E546" s="6">
        <v>1770</v>
      </c>
      <c r="F546" s="8">
        <v>260</v>
      </c>
      <c r="G546" s="8">
        <v>12</v>
      </c>
      <c r="H546" s="8">
        <v>21240</v>
      </c>
      <c r="I546" s="1">
        <v>2761.2</v>
      </c>
      <c r="J546" s="8">
        <v>18478.8</v>
      </c>
      <c r="K546" s="8">
        <f t="shared" si="32"/>
        <v>460200</v>
      </c>
      <c r="L546" s="3">
        <v>5310</v>
      </c>
      <c r="M546" s="12">
        <f t="shared" si="33"/>
        <v>-441721.2</v>
      </c>
      <c r="N546" s="12">
        <f t="shared" si="34"/>
        <v>0</v>
      </c>
      <c r="O546" s="12">
        <f t="shared" si="35"/>
        <v>-441721.2</v>
      </c>
      <c r="P546" s="4">
        <v>41609</v>
      </c>
    </row>
    <row r="547" spans="1:16" x14ac:dyDescent="0.3">
      <c r="A547" s="1" t="s">
        <v>45</v>
      </c>
      <c r="B547" s="1" t="s">
        <v>26</v>
      </c>
      <c r="C547" s="1" t="s">
        <v>29</v>
      </c>
      <c r="D547" s="1" t="s">
        <v>43</v>
      </c>
      <c r="E547" s="6">
        <v>1393</v>
      </c>
      <c r="F547" s="8">
        <v>260</v>
      </c>
      <c r="G547" s="8">
        <v>12</v>
      </c>
      <c r="H547" s="8">
        <v>16716</v>
      </c>
      <c r="I547" s="1">
        <v>2340.2399999999998</v>
      </c>
      <c r="J547" s="8">
        <v>14375.76</v>
      </c>
      <c r="K547" s="8">
        <f t="shared" si="32"/>
        <v>362180</v>
      </c>
      <c r="L547" s="3">
        <v>4179</v>
      </c>
      <c r="M547" s="12">
        <f t="shared" si="33"/>
        <v>-347804.24</v>
      </c>
      <c r="N547" s="12">
        <f t="shared" si="34"/>
        <v>0</v>
      </c>
      <c r="O547" s="12">
        <f t="shared" si="35"/>
        <v>-347804.24</v>
      </c>
      <c r="P547" s="4">
        <v>41913</v>
      </c>
    </row>
    <row r="548" spans="1:16" x14ac:dyDescent="0.3">
      <c r="A548" s="1" t="s">
        <v>45</v>
      </c>
      <c r="B548" s="1" t="s">
        <v>36</v>
      </c>
      <c r="C548" s="1" t="s">
        <v>29</v>
      </c>
      <c r="D548" s="1" t="s">
        <v>43</v>
      </c>
      <c r="E548" s="6">
        <v>2015</v>
      </c>
      <c r="F548" s="8">
        <v>260</v>
      </c>
      <c r="G548" s="8">
        <v>12</v>
      </c>
      <c r="H548" s="8">
        <v>24180</v>
      </c>
      <c r="I548" s="1">
        <v>3385.2</v>
      </c>
      <c r="J548" s="8">
        <v>20794.8</v>
      </c>
      <c r="K548" s="8">
        <f t="shared" si="32"/>
        <v>523900</v>
      </c>
      <c r="L548" s="3">
        <v>6045</v>
      </c>
      <c r="M548" s="12">
        <f t="shared" si="33"/>
        <v>-503105.2</v>
      </c>
      <c r="N548" s="12">
        <f t="shared" si="34"/>
        <v>0</v>
      </c>
      <c r="O548" s="12">
        <f t="shared" si="35"/>
        <v>-503105.2</v>
      </c>
      <c r="P548" s="4">
        <v>41609</v>
      </c>
    </row>
    <row r="549" spans="1:16" x14ac:dyDescent="0.3">
      <c r="A549" s="1" t="s">
        <v>47</v>
      </c>
      <c r="B549" s="1" t="s">
        <v>31</v>
      </c>
      <c r="C549" s="1" t="s">
        <v>18</v>
      </c>
      <c r="D549" s="1" t="s">
        <v>43</v>
      </c>
      <c r="E549" s="6">
        <v>801</v>
      </c>
      <c r="F549" s="8">
        <v>3</v>
      </c>
      <c r="G549" s="8">
        <v>300</v>
      </c>
      <c r="H549" s="8">
        <v>240300</v>
      </c>
      <c r="I549" s="1">
        <v>33642</v>
      </c>
      <c r="J549" s="8">
        <v>206658</v>
      </c>
      <c r="K549" s="8">
        <f t="shared" si="32"/>
        <v>2403</v>
      </c>
      <c r="L549" s="3">
        <v>200250</v>
      </c>
      <c r="M549" s="12">
        <f t="shared" si="33"/>
        <v>204255</v>
      </c>
      <c r="N549" s="12">
        <f t="shared" si="34"/>
        <v>204255</v>
      </c>
      <c r="O549" s="12">
        <f t="shared" si="35"/>
        <v>0</v>
      </c>
      <c r="P549" s="4">
        <v>41821</v>
      </c>
    </row>
    <row r="550" spans="1:16" x14ac:dyDescent="0.3">
      <c r="A550" s="1" t="s">
        <v>46</v>
      </c>
      <c r="B550" s="1" t="s">
        <v>26</v>
      </c>
      <c r="C550" s="1" t="s">
        <v>18</v>
      </c>
      <c r="D550" s="1" t="s">
        <v>43</v>
      </c>
      <c r="E550" s="6">
        <v>1023</v>
      </c>
      <c r="F550" s="8">
        <v>3</v>
      </c>
      <c r="G550" s="8">
        <v>125</v>
      </c>
      <c r="H550" s="8">
        <v>127875</v>
      </c>
      <c r="I550" s="1">
        <v>17902.5</v>
      </c>
      <c r="J550" s="8">
        <v>109972.5</v>
      </c>
      <c r="K550" s="8">
        <f t="shared" si="32"/>
        <v>3069</v>
      </c>
      <c r="L550" s="3">
        <v>122760</v>
      </c>
      <c r="M550" s="12">
        <f t="shared" si="33"/>
        <v>106903.5</v>
      </c>
      <c r="N550" s="12">
        <f t="shared" si="34"/>
        <v>106903.5</v>
      </c>
      <c r="O550" s="12">
        <f t="shared" si="35"/>
        <v>0</v>
      </c>
      <c r="P550" s="4">
        <v>41518</v>
      </c>
    </row>
    <row r="551" spans="1:16" x14ac:dyDescent="0.3">
      <c r="A551" s="1" t="s">
        <v>47</v>
      </c>
      <c r="B551" s="1" t="s">
        <v>23</v>
      </c>
      <c r="C551" s="1" t="s">
        <v>18</v>
      </c>
      <c r="D551" s="1" t="s">
        <v>43</v>
      </c>
      <c r="E551" s="6">
        <v>1496</v>
      </c>
      <c r="F551" s="8">
        <v>3</v>
      </c>
      <c r="G551" s="8">
        <v>300</v>
      </c>
      <c r="H551" s="8">
        <v>448800</v>
      </c>
      <c r="I551" s="1">
        <v>62832</v>
      </c>
      <c r="J551" s="8">
        <v>385968</v>
      </c>
      <c r="K551" s="8">
        <f t="shared" si="32"/>
        <v>4488</v>
      </c>
      <c r="L551" s="3">
        <v>374000</v>
      </c>
      <c r="M551" s="12">
        <f t="shared" si="33"/>
        <v>381480</v>
      </c>
      <c r="N551" s="12">
        <f t="shared" si="34"/>
        <v>381480</v>
      </c>
      <c r="O551" s="12">
        <f t="shared" si="35"/>
        <v>0</v>
      </c>
      <c r="P551" s="4">
        <v>41913</v>
      </c>
    </row>
    <row r="552" spans="1:16" x14ac:dyDescent="0.3">
      <c r="A552" s="1" t="s">
        <v>47</v>
      </c>
      <c r="B552" s="1" t="s">
        <v>36</v>
      </c>
      <c r="C552" s="1" t="s">
        <v>18</v>
      </c>
      <c r="D552" s="1" t="s">
        <v>43</v>
      </c>
      <c r="E552" s="6">
        <v>1010</v>
      </c>
      <c r="F552" s="8">
        <v>3</v>
      </c>
      <c r="G552" s="8">
        <v>300</v>
      </c>
      <c r="H552" s="8">
        <v>303000</v>
      </c>
      <c r="I552" s="1">
        <v>42420</v>
      </c>
      <c r="J552" s="8">
        <v>260580</v>
      </c>
      <c r="K552" s="8">
        <f t="shared" si="32"/>
        <v>3030</v>
      </c>
      <c r="L552" s="3">
        <v>252500</v>
      </c>
      <c r="M552" s="12">
        <f t="shared" si="33"/>
        <v>257550</v>
      </c>
      <c r="N552" s="12">
        <f t="shared" si="34"/>
        <v>257550</v>
      </c>
      <c r="O552" s="12">
        <f t="shared" si="35"/>
        <v>0</v>
      </c>
      <c r="P552" s="4">
        <v>41913</v>
      </c>
    </row>
    <row r="553" spans="1:16" x14ac:dyDescent="0.3">
      <c r="A553" s="1" t="s">
        <v>44</v>
      </c>
      <c r="B553" s="1" t="s">
        <v>17</v>
      </c>
      <c r="C553" s="1" t="s">
        <v>18</v>
      </c>
      <c r="D553" s="1" t="s">
        <v>43</v>
      </c>
      <c r="E553" s="6">
        <v>1513</v>
      </c>
      <c r="F553" s="8">
        <v>3</v>
      </c>
      <c r="G553" s="8">
        <v>15</v>
      </c>
      <c r="H553" s="8">
        <v>22695</v>
      </c>
      <c r="I553" s="1">
        <v>3177.3</v>
      </c>
      <c r="J553" s="8">
        <v>19517.7</v>
      </c>
      <c r="K553" s="8">
        <f t="shared" si="32"/>
        <v>4539</v>
      </c>
      <c r="L553" s="3">
        <v>15130</v>
      </c>
      <c r="M553" s="12">
        <f t="shared" si="33"/>
        <v>14978.7</v>
      </c>
      <c r="N553" s="12">
        <f t="shared" si="34"/>
        <v>14978.7</v>
      </c>
      <c r="O553" s="12">
        <f t="shared" si="35"/>
        <v>0</v>
      </c>
      <c r="P553" s="4">
        <v>41944</v>
      </c>
    </row>
    <row r="554" spans="1:16" x14ac:dyDescent="0.3">
      <c r="A554" s="1" t="s">
        <v>44</v>
      </c>
      <c r="B554" s="1" t="s">
        <v>23</v>
      </c>
      <c r="C554" s="1" t="s">
        <v>18</v>
      </c>
      <c r="D554" s="1" t="s">
        <v>43</v>
      </c>
      <c r="E554" s="6">
        <v>2300</v>
      </c>
      <c r="F554" s="8">
        <v>3</v>
      </c>
      <c r="G554" s="8">
        <v>15</v>
      </c>
      <c r="H554" s="8">
        <v>34500</v>
      </c>
      <c r="I554" s="1">
        <v>4830</v>
      </c>
      <c r="J554" s="8">
        <v>29670</v>
      </c>
      <c r="K554" s="8">
        <f t="shared" si="32"/>
        <v>6900</v>
      </c>
      <c r="L554" s="3">
        <v>23000</v>
      </c>
      <c r="M554" s="12">
        <f t="shared" si="33"/>
        <v>22770</v>
      </c>
      <c r="N554" s="12">
        <f t="shared" si="34"/>
        <v>22770</v>
      </c>
      <c r="O554" s="12">
        <f t="shared" si="35"/>
        <v>0</v>
      </c>
      <c r="P554" s="4">
        <v>41974</v>
      </c>
    </row>
    <row r="555" spans="1:16" x14ac:dyDescent="0.3">
      <c r="A555" s="1" t="s">
        <v>46</v>
      </c>
      <c r="B555" s="1" t="s">
        <v>31</v>
      </c>
      <c r="C555" s="1" t="s">
        <v>18</v>
      </c>
      <c r="D555" s="1" t="s">
        <v>43</v>
      </c>
      <c r="E555" s="6">
        <v>2821</v>
      </c>
      <c r="F555" s="8">
        <v>3</v>
      </c>
      <c r="G555" s="8">
        <v>125</v>
      </c>
      <c r="H555" s="8">
        <v>352625</v>
      </c>
      <c r="I555" s="1">
        <v>49367.5</v>
      </c>
      <c r="J555" s="8">
        <v>303257.5</v>
      </c>
      <c r="K555" s="8">
        <f t="shared" si="32"/>
        <v>8463</v>
      </c>
      <c r="L555" s="3">
        <v>338520</v>
      </c>
      <c r="M555" s="12">
        <f t="shared" si="33"/>
        <v>294794.5</v>
      </c>
      <c r="N555" s="12">
        <f t="shared" si="34"/>
        <v>294794.5</v>
      </c>
      <c r="O555" s="12">
        <f t="shared" si="35"/>
        <v>0</v>
      </c>
      <c r="P555" s="4">
        <v>41609</v>
      </c>
    </row>
    <row r="556" spans="1:16" x14ac:dyDescent="0.3">
      <c r="A556" s="1" t="s">
        <v>44</v>
      </c>
      <c r="B556" s="1" t="s">
        <v>23</v>
      </c>
      <c r="C556" s="1" t="s">
        <v>37</v>
      </c>
      <c r="D556" s="1" t="s">
        <v>43</v>
      </c>
      <c r="E556" s="6">
        <v>2300</v>
      </c>
      <c r="F556" s="8">
        <v>5</v>
      </c>
      <c r="G556" s="8">
        <v>15</v>
      </c>
      <c r="H556" s="8">
        <v>34500</v>
      </c>
      <c r="I556" s="1">
        <v>4830</v>
      </c>
      <c r="J556" s="8">
        <v>29670</v>
      </c>
      <c r="K556" s="8">
        <f t="shared" si="32"/>
        <v>11500</v>
      </c>
      <c r="L556" s="3">
        <v>23000</v>
      </c>
      <c r="M556" s="12">
        <f t="shared" si="33"/>
        <v>18170</v>
      </c>
      <c r="N556" s="12">
        <f t="shared" si="34"/>
        <v>18170</v>
      </c>
      <c r="O556" s="12">
        <f t="shared" si="35"/>
        <v>0</v>
      </c>
      <c r="P556" s="4">
        <v>41974</v>
      </c>
    </row>
    <row r="557" spans="1:16" x14ac:dyDescent="0.3">
      <c r="A557" s="1" t="s">
        <v>46</v>
      </c>
      <c r="B557" s="1" t="s">
        <v>31</v>
      </c>
      <c r="C557" s="1" t="s">
        <v>25</v>
      </c>
      <c r="D557" s="1" t="s">
        <v>43</v>
      </c>
      <c r="E557" s="6">
        <v>1575</v>
      </c>
      <c r="F557" s="8">
        <v>120</v>
      </c>
      <c r="G557" s="8">
        <v>125</v>
      </c>
      <c r="H557" s="8">
        <v>196875</v>
      </c>
      <c r="I557" s="1">
        <v>27562.5</v>
      </c>
      <c r="J557" s="8">
        <v>169312.5</v>
      </c>
      <c r="K557" s="8">
        <f t="shared" si="32"/>
        <v>189000</v>
      </c>
      <c r="L557" s="3">
        <v>189000</v>
      </c>
      <c r="M557" s="12">
        <f t="shared" si="33"/>
        <v>-19687.5</v>
      </c>
      <c r="N557" s="12">
        <f t="shared" si="34"/>
        <v>0</v>
      </c>
      <c r="O557" s="12">
        <f t="shared" si="35"/>
        <v>-19687.5</v>
      </c>
      <c r="P557" s="4">
        <v>41671</v>
      </c>
    </row>
    <row r="558" spans="1:16" x14ac:dyDescent="0.3">
      <c r="A558" s="1" t="s">
        <v>47</v>
      </c>
      <c r="B558" s="1" t="s">
        <v>36</v>
      </c>
      <c r="C558" s="1" t="s">
        <v>25</v>
      </c>
      <c r="D558" s="1" t="s">
        <v>43</v>
      </c>
      <c r="E558" s="6">
        <v>2460</v>
      </c>
      <c r="F558" s="8">
        <v>120</v>
      </c>
      <c r="G558" s="8">
        <v>300</v>
      </c>
      <c r="H558" s="8">
        <v>738000</v>
      </c>
      <c r="I558" s="1">
        <v>103320</v>
      </c>
      <c r="J558" s="8">
        <v>634680</v>
      </c>
      <c r="K558" s="8">
        <f t="shared" si="32"/>
        <v>295200</v>
      </c>
      <c r="L558" s="3">
        <v>615000</v>
      </c>
      <c r="M558" s="12">
        <f t="shared" si="33"/>
        <v>339480</v>
      </c>
      <c r="N558" s="12">
        <f t="shared" si="34"/>
        <v>339480</v>
      </c>
      <c r="O558" s="12">
        <f t="shared" si="35"/>
        <v>0</v>
      </c>
      <c r="P558" s="4">
        <v>41821</v>
      </c>
    </row>
    <row r="559" spans="1:16" x14ac:dyDescent="0.3">
      <c r="A559" s="1" t="s">
        <v>47</v>
      </c>
      <c r="B559" s="1" t="s">
        <v>23</v>
      </c>
      <c r="C559" s="1" t="s">
        <v>25</v>
      </c>
      <c r="D559" s="1" t="s">
        <v>43</v>
      </c>
      <c r="E559" s="6">
        <v>269</v>
      </c>
      <c r="F559" s="8">
        <v>120</v>
      </c>
      <c r="G559" s="8">
        <v>300</v>
      </c>
      <c r="H559" s="8">
        <v>80700</v>
      </c>
      <c r="I559" s="1">
        <v>11298</v>
      </c>
      <c r="J559" s="8">
        <v>69402</v>
      </c>
      <c r="K559" s="8">
        <f t="shared" si="32"/>
        <v>32280</v>
      </c>
      <c r="L559" s="3">
        <v>67250</v>
      </c>
      <c r="M559" s="12">
        <f t="shared" si="33"/>
        <v>37122</v>
      </c>
      <c r="N559" s="12">
        <f t="shared" si="34"/>
        <v>37122</v>
      </c>
      <c r="O559" s="12">
        <f t="shared" si="35"/>
        <v>0</v>
      </c>
      <c r="P559" s="4">
        <v>41548</v>
      </c>
    </row>
    <row r="560" spans="1:16" x14ac:dyDescent="0.3">
      <c r="A560" s="1" t="s">
        <v>47</v>
      </c>
      <c r="B560" s="1" t="s">
        <v>17</v>
      </c>
      <c r="C560" s="1" t="s">
        <v>25</v>
      </c>
      <c r="D560" s="1" t="s">
        <v>43</v>
      </c>
      <c r="E560" s="6">
        <v>2536</v>
      </c>
      <c r="F560" s="8">
        <v>120</v>
      </c>
      <c r="G560" s="8">
        <v>300</v>
      </c>
      <c r="H560" s="8">
        <v>760800</v>
      </c>
      <c r="I560" s="1">
        <v>106512</v>
      </c>
      <c r="J560" s="8">
        <v>654288</v>
      </c>
      <c r="K560" s="8">
        <f t="shared" si="32"/>
        <v>304320</v>
      </c>
      <c r="L560" s="3">
        <v>634000</v>
      </c>
      <c r="M560" s="12">
        <f t="shared" si="33"/>
        <v>349968</v>
      </c>
      <c r="N560" s="12">
        <f t="shared" si="34"/>
        <v>349968</v>
      </c>
      <c r="O560" s="12">
        <f t="shared" si="35"/>
        <v>0</v>
      </c>
      <c r="P560" s="4">
        <v>41579</v>
      </c>
    </row>
    <row r="561" spans="1:16" x14ac:dyDescent="0.3">
      <c r="A561" s="1" t="s">
        <v>47</v>
      </c>
      <c r="B561" s="1" t="s">
        <v>36</v>
      </c>
      <c r="C561" s="1" t="s">
        <v>27</v>
      </c>
      <c r="D561" s="1" t="s">
        <v>43</v>
      </c>
      <c r="E561" s="6">
        <v>2541</v>
      </c>
      <c r="F561" s="8">
        <v>250</v>
      </c>
      <c r="G561" s="8">
        <v>300</v>
      </c>
      <c r="H561" s="8">
        <v>762300</v>
      </c>
      <c r="I561" s="1">
        <v>106722</v>
      </c>
      <c r="J561" s="8">
        <v>655578</v>
      </c>
      <c r="K561" s="8">
        <f t="shared" si="32"/>
        <v>635250</v>
      </c>
      <c r="L561" s="3">
        <v>635250</v>
      </c>
      <c r="M561" s="12">
        <f t="shared" si="33"/>
        <v>20328</v>
      </c>
      <c r="N561" s="12">
        <f t="shared" si="34"/>
        <v>20328</v>
      </c>
      <c r="O561" s="12">
        <f t="shared" si="35"/>
        <v>0</v>
      </c>
      <c r="P561" s="4">
        <v>41852</v>
      </c>
    </row>
    <row r="562" spans="1:16" x14ac:dyDescent="0.3">
      <c r="A562" s="1" t="s">
        <v>47</v>
      </c>
      <c r="B562" s="1" t="s">
        <v>23</v>
      </c>
      <c r="C562" s="1" t="s">
        <v>27</v>
      </c>
      <c r="D562" s="1" t="s">
        <v>43</v>
      </c>
      <c r="E562" s="6">
        <v>269</v>
      </c>
      <c r="F562" s="8">
        <v>250</v>
      </c>
      <c r="G562" s="8">
        <v>300</v>
      </c>
      <c r="H562" s="8">
        <v>80700</v>
      </c>
      <c r="I562" s="1">
        <v>11298</v>
      </c>
      <c r="J562" s="8">
        <v>69402</v>
      </c>
      <c r="K562" s="8">
        <f t="shared" si="32"/>
        <v>67250</v>
      </c>
      <c r="L562" s="3">
        <v>67250</v>
      </c>
      <c r="M562" s="12">
        <f t="shared" si="33"/>
        <v>2152</v>
      </c>
      <c r="N562" s="12">
        <f t="shared" si="34"/>
        <v>2152</v>
      </c>
      <c r="O562" s="12">
        <f t="shared" si="35"/>
        <v>0</v>
      </c>
      <c r="P562" s="4">
        <v>41548</v>
      </c>
    </row>
    <row r="563" spans="1:16" x14ac:dyDescent="0.3">
      <c r="A563" s="1" t="s">
        <v>47</v>
      </c>
      <c r="B563" s="1" t="s">
        <v>23</v>
      </c>
      <c r="C563" s="1" t="s">
        <v>27</v>
      </c>
      <c r="D563" s="1" t="s">
        <v>43</v>
      </c>
      <c r="E563" s="6">
        <v>1496</v>
      </c>
      <c r="F563" s="8">
        <v>250</v>
      </c>
      <c r="G563" s="8">
        <v>300</v>
      </c>
      <c r="H563" s="8">
        <v>448800</v>
      </c>
      <c r="I563" s="1">
        <v>62832</v>
      </c>
      <c r="J563" s="8">
        <v>385968</v>
      </c>
      <c r="K563" s="8">
        <f t="shared" si="32"/>
        <v>374000</v>
      </c>
      <c r="L563" s="3">
        <v>374000</v>
      </c>
      <c r="M563" s="12">
        <f t="shared" si="33"/>
        <v>11968</v>
      </c>
      <c r="N563" s="12">
        <f t="shared" si="34"/>
        <v>11968</v>
      </c>
      <c r="O563" s="12">
        <f t="shared" si="35"/>
        <v>0</v>
      </c>
      <c r="P563" s="4">
        <v>41913</v>
      </c>
    </row>
    <row r="564" spans="1:16" x14ac:dyDescent="0.3">
      <c r="A564" s="1" t="s">
        <v>47</v>
      </c>
      <c r="B564" s="1" t="s">
        <v>36</v>
      </c>
      <c r="C564" s="1" t="s">
        <v>27</v>
      </c>
      <c r="D564" s="1" t="s">
        <v>43</v>
      </c>
      <c r="E564" s="6">
        <v>1010</v>
      </c>
      <c r="F564" s="8">
        <v>250</v>
      </c>
      <c r="G564" s="8">
        <v>300</v>
      </c>
      <c r="H564" s="8">
        <v>303000</v>
      </c>
      <c r="I564" s="1">
        <v>42420</v>
      </c>
      <c r="J564" s="8">
        <v>260580</v>
      </c>
      <c r="K564" s="8">
        <f t="shared" si="32"/>
        <v>252500</v>
      </c>
      <c r="L564" s="3">
        <v>252500</v>
      </c>
      <c r="M564" s="12">
        <f t="shared" si="33"/>
        <v>8080</v>
      </c>
      <c r="N564" s="12">
        <f t="shared" si="34"/>
        <v>8080</v>
      </c>
      <c r="O564" s="12">
        <f t="shared" si="35"/>
        <v>0</v>
      </c>
      <c r="P564" s="4">
        <v>41913</v>
      </c>
    </row>
    <row r="565" spans="1:16" x14ac:dyDescent="0.3">
      <c r="A565" s="1" t="s">
        <v>47</v>
      </c>
      <c r="B565" s="1" t="s">
        <v>23</v>
      </c>
      <c r="C565" s="1" t="s">
        <v>29</v>
      </c>
      <c r="D565" s="1" t="s">
        <v>43</v>
      </c>
      <c r="E565" s="6">
        <v>888</v>
      </c>
      <c r="F565" s="8">
        <v>260</v>
      </c>
      <c r="G565" s="8">
        <v>300</v>
      </c>
      <c r="H565" s="8">
        <v>266400</v>
      </c>
      <c r="I565" s="1">
        <v>37296</v>
      </c>
      <c r="J565" s="8">
        <v>229104</v>
      </c>
      <c r="K565" s="8">
        <f t="shared" si="32"/>
        <v>230880</v>
      </c>
      <c r="L565" s="3">
        <v>222000</v>
      </c>
      <c r="M565" s="12">
        <f t="shared" si="33"/>
        <v>-1776</v>
      </c>
      <c r="N565" s="12">
        <f t="shared" si="34"/>
        <v>0</v>
      </c>
      <c r="O565" s="12">
        <f t="shared" si="35"/>
        <v>-1776</v>
      </c>
      <c r="P565" s="4">
        <v>41699</v>
      </c>
    </row>
    <row r="566" spans="1:16" x14ac:dyDescent="0.3">
      <c r="A566" s="1" t="s">
        <v>46</v>
      </c>
      <c r="B566" s="1" t="s">
        <v>36</v>
      </c>
      <c r="C566" s="1" t="s">
        <v>29</v>
      </c>
      <c r="D566" s="1" t="s">
        <v>43</v>
      </c>
      <c r="E566" s="6">
        <v>2844</v>
      </c>
      <c r="F566" s="8">
        <v>260</v>
      </c>
      <c r="G566" s="8">
        <v>125</v>
      </c>
      <c r="H566" s="8">
        <v>355500</v>
      </c>
      <c r="I566" s="1">
        <v>49770</v>
      </c>
      <c r="J566" s="8">
        <v>305730</v>
      </c>
      <c r="K566" s="8">
        <f t="shared" si="32"/>
        <v>739440</v>
      </c>
      <c r="L566" s="3">
        <v>341280</v>
      </c>
      <c r="M566" s="12">
        <f t="shared" si="33"/>
        <v>-433710</v>
      </c>
      <c r="N566" s="12">
        <f t="shared" si="34"/>
        <v>0</v>
      </c>
      <c r="O566" s="12">
        <f t="shared" si="35"/>
        <v>-433710</v>
      </c>
      <c r="P566" s="4">
        <v>41760</v>
      </c>
    </row>
    <row r="567" spans="1:16" x14ac:dyDescent="0.3">
      <c r="A567" s="1" t="s">
        <v>45</v>
      </c>
      <c r="B567" s="1" t="s">
        <v>26</v>
      </c>
      <c r="C567" s="1" t="s">
        <v>29</v>
      </c>
      <c r="D567" s="1" t="s">
        <v>43</v>
      </c>
      <c r="E567" s="6">
        <v>2475</v>
      </c>
      <c r="F567" s="8">
        <v>260</v>
      </c>
      <c r="G567" s="8">
        <v>12</v>
      </c>
      <c r="H567" s="8">
        <v>29700</v>
      </c>
      <c r="I567" s="1">
        <v>4158</v>
      </c>
      <c r="J567" s="8">
        <v>25542</v>
      </c>
      <c r="K567" s="8">
        <f t="shared" si="32"/>
        <v>643500</v>
      </c>
      <c r="L567" s="3">
        <v>7425</v>
      </c>
      <c r="M567" s="12">
        <f t="shared" si="33"/>
        <v>-617958</v>
      </c>
      <c r="N567" s="12">
        <f t="shared" si="34"/>
        <v>0</v>
      </c>
      <c r="O567" s="12">
        <f t="shared" si="35"/>
        <v>-617958</v>
      </c>
      <c r="P567" s="4">
        <v>41852</v>
      </c>
    </row>
    <row r="568" spans="1:16" x14ac:dyDescent="0.3">
      <c r="A568" s="1" t="s">
        <v>44</v>
      </c>
      <c r="B568" s="1" t="s">
        <v>23</v>
      </c>
      <c r="C568" s="1" t="s">
        <v>29</v>
      </c>
      <c r="D568" s="1" t="s">
        <v>43</v>
      </c>
      <c r="E568" s="6">
        <v>1743</v>
      </c>
      <c r="F568" s="8">
        <v>260</v>
      </c>
      <c r="G568" s="8">
        <v>15</v>
      </c>
      <c r="H568" s="8">
        <v>26145</v>
      </c>
      <c r="I568" s="1">
        <v>3660.3</v>
      </c>
      <c r="J568" s="8">
        <v>22484.7</v>
      </c>
      <c r="K568" s="8">
        <f t="shared" si="32"/>
        <v>453180</v>
      </c>
      <c r="L568" s="3">
        <v>17430</v>
      </c>
      <c r="M568" s="12">
        <f t="shared" si="33"/>
        <v>-430695.3</v>
      </c>
      <c r="N568" s="12">
        <f t="shared" si="34"/>
        <v>0</v>
      </c>
      <c r="O568" s="12">
        <f t="shared" si="35"/>
        <v>-430695.3</v>
      </c>
      <c r="P568" s="4">
        <v>41548</v>
      </c>
    </row>
    <row r="569" spans="1:16" x14ac:dyDescent="0.3">
      <c r="A569" s="1" t="s">
        <v>45</v>
      </c>
      <c r="B569" s="1" t="s">
        <v>36</v>
      </c>
      <c r="C569" s="1" t="s">
        <v>29</v>
      </c>
      <c r="D569" s="1" t="s">
        <v>43</v>
      </c>
      <c r="E569" s="6">
        <v>2914</v>
      </c>
      <c r="F569" s="8">
        <v>260</v>
      </c>
      <c r="G569" s="8">
        <v>12</v>
      </c>
      <c r="H569" s="8">
        <v>34968</v>
      </c>
      <c r="I569" s="1">
        <v>4895.5200000000004</v>
      </c>
      <c r="J569" s="8">
        <v>30072.48</v>
      </c>
      <c r="K569" s="8">
        <f t="shared" si="32"/>
        <v>757640</v>
      </c>
      <c r="L569" s="3">
        <v>8742</v>
      </c>
      <c r="M569" s="12">
        <f t="shared" si="33"/>
        <v>-727567.52</v>
      </c>
      <c r="N569" s="12">
        <f t="shared" si="34"/>
        <v>0</v>
      </c>
      <c r="O569" s="12">
        <f t="shared" si="35"/>
        <v>-727567.52</v>
      </c>
      <c r="P569" s="4">
        <v>41913</v>
      </c>
    </row>
    <row r="570" spans="1:16" x14ac:dyDescent="0.3">
      <c r="A570" s="1" t="s">
        <v>44</v>
      </c>
      <c r="B570" s="1" t="s">
        <v>31</v>
      </c>
      <c r="C570" s="1" t="s">
        <v>29</v>
      </c>
      <c r="D570" s="1" t="s">
        <v>43</v>
      </c>
      <c r="E570" s="6">
        <v>1870</v>
      </c>
      <c r="F570" s="8">
        <v>260</v>
      </c>
      <c r="G570" s="8">
        <v>15</v>
      </c>
      <c r="H570" s="8">
        <v>28050</v>
      </c>
      <c r="I570" s="1">
        <v>3927</v>
      </c>
      <c r="J570" s="8">
        <v>24123</v>
      </c>
      <c r="K570" s="8">
        <f t="shared" si="32"/>
        <v>486200</v>
      </c>
      <c r="L570" s="3">
        <v>18700</v>
      </c>
      <c r="M570" s="12">
        <f t="shared" si="33"/>
        <v>-462077</v>
      </c>
      <c r="N570" s="12">
        <f t="shared" si="34"/>
        <v>0</v>
      </c>
      <c r="O570" s="12">
        <f t="shared" si="35"/>
        <v>-462077</v>
      </c>
      <c r="P570" s="4">
        <v>41579</v>
      </c>
    </row>
    <row r="571" spans="1:16" x14ac:dyDescent="0.3">
      <c r="A571" s="1" t="s">
        <v>46</v>
      </c>
      <c r="B571" s="1" t="s">
        <v>26</v>
      </c>
      <c r="C571" s="1" t="s">
        <v>18</v>
      </c>
      <c r="D571" s="1" t="s">
        <v>43</v>
      </c>
      <c r="E571" s="6">
        <v>1174</v>
      </c>
      <c r="F571" s="8">
        <v>3</v>
      </c>
      <c r="G571" s="8">
        <v>125</v>
      </c>
      <c r="H571" s="8">
        <v>146750</v>
      </c>
      <c r="I571" s="1">
        <v>22012.5</v>
      </c>
      <c r="J571" s="8">
        <v>124737.5</v>
      </c>
      <c r="K571" s="8">
        <f t="shared" si="32"/>
        <v>3522</v>
      </c>
      <c r="L571" s="3">
        <v>140880</v>
      </c>
      <c r="M571" s="12">
        <f t="shared" si="33"/>
        <v>121215.5</v>
      </c>
      <c r="N571" s="12">
        <f t="shared" si="34"/>
        <v>121215.5</v>
      </c>
      <c r="O571" s="12">
        <f t="shared" si="35"/>
        <v>0</v>
      </c>
      <c r="P571" s="4">
        <v>41852</v>
      </c>
    </row>
    <row r="572" spans="1:16" x14ac:dyDescent="0.3">
      <c r="A572" s="1" t="s">
        <v>46</v>
      </c>
      <c r="B572" s="1" t="s">
        <v>17</v>
      </c>
      <c r="C572" s="1" t="s">
        <v>18</v>
      </c>
      <c r="D572" s="1" t="s">
        <v>43</v>
      </c>
      <c r="E572" s="6">
        <v>2767</v>
      </c>
      <c r="F572" s="8">
        <v>3</v>
      </c>
      <c r="G572" s="8">
        <v>125</v>
      </c>
      <c r="H572" s="8">
        <v>345875</v>
      </c>
      <c r="I572" s="1">
        <v>51881.25</v>
      </c>
      <c r="J572" s="8">
        <v>293993.75</v>
      </c>
      <c r="K572" s="8">
        <f t="shared" si="32"/>
        <v>8301</v>
      </c>
      <c r="L572" s="3">
        <v>332040</v>
      </c>
      <c r="M572" s="12">
        <f t="shared" si="33"/>
        <v>285692.75</v>
      </c>
      <c r="N572" s="12">
        <f t="shared" si="34"/>
        <v>285692.75</v>
      </c>
      <c r="O572" s="12">
        <f t="shared" si="35"/>
        <v>0</v>
      </c>
      <c r="P572" s="4">
        <v>41852</v>
      </c>
    </row>
    <row r="573" spans="1:16" x14ac:dyDescent="0.3">
      <c r="A573" s="1" t="s">
        <v>46</v>
      </c>
      <c r="B573" s="1" t="s">
        <v>17</v>
      </c>
      <c r="C573" s="1" t="s">
        <v>18</v>
      </c>
      <c r="D573" s="1" t="s">
        <v>43</v>
      </c>
      <c r="E573" s="6">
        <v>1085</v>
      </c>
      <c r="F573" s="8">
        <v>3</v>
      </c>
      <c r="G573" s="8">
        <v>125</v>
      </c>
      <c r="H573" s="8">
        <v>135625</v>
      </c>
      <c r="I573" s="1">
        <v>20343.75</v>
      </c>
      <c r="J573" s="8">
        <v>115281.25</v>
      </c>
      <c r="K573" s="8">
        <f t="shared" si="32"/>
        <v>3255</v>
      </c>
      <c r="L573" s="3">
        <v>130200</v>
      </c>
      <c r="M573" s="12">
        <f t="shared" si="33"/>
        <v>112026.25</v>
      </c>
      <c r="N573" s="12">
        <f t="shared" si="34"/>
        <v>112026.25</v>
      </c>
      <c r="O573" s="12">
        <f t="shared" si="35"/>
        <v>0</v>
      </c>
      <c r="P573" s="4">
        <v>41913</v>
      </c>
    </row>
    <row r="574" spans="1:16" x14ac:dyDescent="0.3">
      <c r="A574" s="1" t="s">
        <v>47</v>
      </c>
      <c r="B574" s="1" t="s">
        <v>31</v>
      </c>
      <c r="C574" s="1" t="s">
        <v>37</v>
      </c>
      <c r="D574" s="1" t="s">
        <v>43</v>
      </c>
      <c r="E574" s="6">
        <v>546</v>
      </c>
      <c r="F574" s="8">
        <v>5</v>
      </c>
      <c r="G574" s="8">
        <v>300</v>
      </c>
      <c r="H574" s="8">
        <v>163800</v>
      </c>
      <c r="I574" s="1">
        <v>24570</v>
      </c>
      <c r="J574" s="8">
        <v>139230</v>
      </c>
      <c r="K574" s="8">
        <f t="shared" si="32"/>
        <v>2730</v>
      </c>
      <c r="L574" s="3">
        <v>136500</v>
      </c>
      <c r="M574" s="12">
        <f t="shared" si="33"/>
        <v>136500</v>
      </c>
      <c r="N574" s="12">
        <f t="shared" si="34"/>
        <v>136500</v>
      </c>
      <c r="O574" s="12">
        <f t="shared" si="35"/>
        <v>0</v>
      </c>
      <c r="P574" s="4">
        <v>41913</v>
      </c>
    </row>
    <row r="575" spans="1:16" x14ac:dyDescent="0.3">
      <c r="A575" s="1" t="s">
        <v>45</v>
      </c>
      <c r="B575" s="1" t="s">
        <v>31</v>
      </c>
      <c r="C575" s="1" t="s">
        <v>25</v>
      </c>
      <c r="D575" s="1" t="s">
        <v>43</v>
      </c>
      <c r="E575" s="6">
        <v>500</v>
      </c>
      <c r="F575" s="8">
        <v>120</v>
      </c>
      <c r="G575" s="8">
        <v>12</v>
      </c>
      <c r="H575" s="8">
        <v>6000</v>
      </c>
      <c r="I575" s="1">
        <v>900</v>
      </c>
      <c r="J575" s="8">
        <v>5100</v>
      </c>
      <c r="K575" s="8">
        <f t="shared" si="32"/>
        <v>60000</v>
      </c>
      <c r="L575" s="3">
        <v>1500</v>
      </c>
      <c r="M575" s="12">
        <f t="shared" si="33"/>
        <v>-54900</v>
      </c>
      <c r="N575" s="12">
        <f t="shared" si="34"/>
        <v>0</v>
      </c>
      <c r="O575" s="12">
        <f t="shared" si="35"/>
        <v>-54900</v>
      </c>
      <c r="P575" s="4">
        <v>41699</v>
      </c>
    </row>
    <row r="576" spans="1:16" x14ac:dyDescent="0.3">
      <c r="A576" s="1" t="s">
        <v>44</v>
      </c>
      <c r="B576" s="1" t="s">
        <v>26</v>
      </c>
      <c r="C576" s="1" t="s">
        <v>25</v>
      </c>
      <c r="D576" s="1" t="s">
        <v>43</v>
      </c>
      <c r="E576" s="6">
        <v>2826</v>
      </c>
      <c r="F576" s="8">
        <v>120</v>
      </c>
      <c r="G576" s="8">
        <v>15</v>
      </c>
      <c r="H576" s="8">
        <v>42390</v>
      </c>
      <c r="I576" s="1">
        <v>6358.5</v>
      </c>
      <c r="J576" s="8">
        <v>36031.5</v>
      </c>
      <c r="K576" s="8">
        <f t="shared" si="32"/>
        <v>339120</v>
      </c>
      <c r="L576" s="3">
        <v>28260</v>
      </c>
      <c r="M576" s="12">
        <f t="shared" si="33"/>
        <v>-303088.5</v>
      </c>
      <c r="N576" s="12">
        <f t="shared" si="34"/>
        <v>0</v>
      </c>
      <c r="O576" s="12">
        <f t="shared" si="35"/>
        <v>-303088.5</v>
      </c>
      <c r="P576" s="4">
        <v>41760</v>
      </c>
    </row>
    <row r="577" spans="1:16" x14ac:dyDescent="0.3">
      <c r="A577" s="1" t="s">
        <v>46</v>
      </c>
      <c r="B577" s="1" t="s">
        <v>26</v>
      </c>
      <c r="C577" s="1" t="s">
        <v>25</v>
      </c>
      <c r="D577" s="1" t="s">
        <v>43</v>
      </c>
      <c r="E577" s="6">
        <v>663</v>
      </c>
      <c r="F577" s="8">
        <v>120</v>
      </c>
      <c r="G577" s="8">
        <v>125</v>
      </c>
      <c r="H577" s="8">
        <v>82875</v>
      </c>
      <c r="I577" s="1">
        <v>12431.25</v>
      </c>
      <c r="J577" s="8">
        <v>70443.75</v>
      </c>
      <c r="K577" s="8">
        <f t="shared" si="32"/>
        <v>79560</v>
      </c>
      <c r="L577" s="3">
        <v>79560</v>
      </c>
      <c r="M577" s="12">
        <f t="shared" si="33"/>
        <v>-9116.25</v>
      </c>
      <c r="N577" s="12">
        <f t="shared" si="34"/>
        <v>0</v>
      </c>
      <c r="O577" s="12">
        <f t="shared" si="35"/>
        <v>-9116.25</v>
      </c>
      <c r="P577" s="4">
        <v>41883</v>
      </c>
    </row>
    <row r="578" spans="1:16" x14ac:dyDescent="0.3">
      <c r="A578" s="1" t="s">
        <v>47</v>
      </c>
      <c r="B578" s="1" t="s">
        <v>36</v>
      </c>
      <c r="C578" s="1" t="s">
        <v>25</v>
      </c>
      <c r="D578" s="1" t="s">
        <v>43</v>
      </c>
      <c r="E578" s="6">
        <v>2574</v>
      </c>
      <c r="F578" s="8">
        <v>120</v>
      </c>
      <c r="G578" s="8">
        <v>300</v>
      </c>
      <c r="H578" s="8">
        <v>772200</v>
      </c>
      <c r="I578" s="1">
        <v>115830</v>
      </c>
      <c r="J578" s="8">
        <v>656370</v>
      </c>
      <c r="K578" s="8">
        <f t="shared" ref="K578:K641" si="36">E578*F578</f>
        <v>308880</v>
      </c>
      <c r="L578" s="3">
        <v>643500</v>
      </c>
      <c r="M578" s="12">
        <f t="shared" ref="M578:M641" si="37">J578-K578</f>
        <v>347490</v>
      </c>
      <c r="N578" s="12">
        <f t="shared" ref="N578:N641" si="38">IF(M578&gt;0,M578,0)</f>
        <v>347490</v>
      </c>
      <c r="O578" s="12">
        <f t="shared" ref="O578:O641" si="39">IF(M578&lt;0,M578,0)</f>
        <v>0</v>
      </c>
      <c r="P578" s="4">
        <v>41579</v>
      </c>
    </row>
    <row r="579" spans="1:16" x14ac:dyDescent="0.3">
      <c r="A579" s="1" t="s">
        <v>46</v>
      </c>
      <c r="B579" s="1" t="s">
        <v>36</v>
      </c>
      <c r="C579" s="1" t="s">
        <v>25</v>
      </c>
      <c r="D579" s="1" t="s">
        <v>43</v>
      </c>
      <c r="E579" s="6">
        <v>2438</v>
      </c>
      <c r="F579" s="8">
        <v>120</v>
      </c>
      <c r="G579" s="8">
        <v>125</v>
      </c>
      <c r="H579" s="8">
        <v>304750</v>
      </c>
      <c r="I579" s="1">
        <v>45712.5</v>
      </c>
      <c r="J579" s="8">
        <v>259037.5</v>
      </c>
      <c r="K579" s="8">
        <f t="shared" si="36"/>
        <v>292560</v>
      </c>
      <c r="L579" s="3">
        <v>292560</v>
      </c>
      <c r="M579" s="12">
        <f t="shared" si="37"/>
        <v>-33522.5</v>
      </c>
      <c r="N579" s="12">
        <f t="shared" si="38"/>
        <v>0</v>
      </c>
      <c r="O579" s="12">
        <f t="shared" si="39"/>
        <v>-33522.5</v>
      </c>
      <c r="P579" s="4">
        <v>41609</v>
      </c>
    </row>
    <row r="580" spans="1:16" x14ac:dyDescent="0.3">
      <c r="A580" s="1" t="s">
        <v>45</v>
      </c>
      <c r="B580" s="1" t="s">
        <v>36</v>
      </c>
      <c r="C580" s="1" t="s">
        <v>25</v>
      </c>
      <c r="D580" s="1" t="s">
        <v>43</v>
      </c>
      <c r="E580" s="6">
        <v>914</v>
      </c>
      <c r="F580" s="8">
        <v>120</v>
      </c>
      <c r="G580" s="8">
        <v>12</v>
      </c>
      <c r="H580" s="8">
        <v>10968</v>
      </c>
      <c r="I580" s="1">
        <v>1645.2</v>
      </c>
      <c r="J580" s="8">
        <v>9322.7999999999993</v>
      </c>
      <c r="K580" s="8">
        <f t="shared" si="36"/>
        <v>109680</v>
      </c>
      <c r="L580" s="3">
        <v>2742</v>
      </c>
      <c r="M580" s="12">
        <f t="shared" si="37"/>
        <v>-100357.2</v>
      </c>
      <c r="N580" s="12">
        <f t="shared" si="38"/>
        <v>0</v>
      </c>
      <c r="O580" s="12">
        <f t="shared" si="39"/>
        <v>-100357.2</v>
      </c>
      <c r="P580" s="4">
        <v>41974</v>
      </c>
    </row>
    <row r="581" spans="1:16" x14ac:dyDescent="0.3">
      <c r="A581" s="1" t="s">
        <v>44</v>
      </c>
      <c r="B581" s="1" t="s">
        <v>17</v>
      </c>
      <c r="C581" s="1" t="s">
        <v>27</v>
      </c>
      <c r="D581" s="1" t="s">
        <v>43</v>
      </c>
      <c r="E581" s="6">
        <v>492</v>
      </c>
      <c r="F581" s="8">
        <v>250</v>
      </c>
      <c r="G581" s="8">
        <v>15</v>
      </c>
      <c r="H581" s="8">
        <v>7380</v>
      </c>
      <c r="I581" s="1">
        <v>1107</v>
      </c>
      <c r="J581" s="8">
        <v>6273</v>
      </c>
      <c r="K581" s="8">
        <f t="shared" si="36"/>
        <v>123000</v>
      </c>
      <c r="L581" s="3">
        <v>4920</v>
      </c>
      <c r="M581" s="12">
        <f t="shared" si="37"/>
        <v>-116727</v>
      </c>
      <c r="N581" s="12">
        <f t="shared" si="38"/>
        <v>0</v>
      </c>
      <c r="O581" s="12">
        <f t="shared" si="39"/>
        <v>-116727</v>
      </c>
      <c r="P581" s="4">
        <v>41821</v>
      </c>
    </row>
    <row r="582" spans="1:16" x14ac:dyDescent="0.3">
      <c r="A582" s="1" t="s">
        <v>44</v>
      </c>
      <c r="B582" s="1" t="s">
        <v>17</v>
      </c>
      <c r="C582" s="1" t="s">
        <v>27</v>
      </c>
      <c r="D582" s="1" t="s">
        <v>43</v>
      </c>
      <c r="E582" s="6">
        <v>1175</v>
      </c>
      <c r="F582" s="8">
        <v>250</v>
      </c>
      <c r="G582" s="8">
        <v>15</v>
      </c>
      <c r="H582" s="8">
        <v>17625</v>
      </c>
      <c r="I582" s="1">
        <v>2643.75</v>
      </c>
      <c r="J582" s="8">
        <v>14981.25</v>
      </c>
      <c r="K582" s="8">
        <f t="shared" si="36"/>
        <v>293750</v>
      </c>
      <c r="L582" s="3">
        <v>11750</v>
      </c>
      <c r="M582" s="12">
        <f t="shared" si="37"/>
        <v>-278768.75</v>
      </c>
      <c r="N582" s="12">
        <f t="shared" si="38"/>
        <v>0</v>
      </c>
      <c r="O582" s="12">
        <f t="shared" si="39"/>
        <v>-278768.75</v>
      </c>
      <c r="P582" s="4">
        <v>41913</v>
      </c>
    </row>
    <row r="583" spans="1:16" x14ac:dyDescent="0.3">
      <c r="A583" s="1" t="s">
        <v>46</v>
      </c>
      <c r="B583" s="1" t="s">
        <v>23</v>
      </c>
      <c r="C583" s="1" t="s">
        <v>27</v>
      </c>
      <c r="D583" s="1" t="s">
        <v>43</v>
      </c>
      <c r="E583" s="6">
        <v>2954</v>
      </c>
      <c r="F583" s="8">
        <v>250</v>
      </c>
      <c r="G583" s="8">
        <v>125</v>
      </c>
      <c r="H583" s="8">
        <v>369250</v>
      </c>
      <c r="I583" s="1">
        <v>55387.5</v>
      </c>
      <c r="J583" s="8">
        <v>313862.5</v>
      </c>
      <c r="K583" s="8">
        <f t="shared" si="36"/>
        <v>738500</v>
      </c>
      <c r="L583" s="3">
        <v>354480</v>
      </c>
      <c r="M583" s="12">
        <f t="shared" si="37"/>
        <v>-424637.5</v>
      </c>
      <c r="N583" s="12">
        <f t="shared" si="38"/>
        <v>0</v>
      </c>
      <c r="O583" s="12">
        <f t="shared" si="39"/>
        <v>-424637.5</v>
      </c>
      <c r="P583" s="4">
        <v>41579</v>
      </c>
    </row>
    <row r="584" spans="1:16" x14ac:dyDescent="0.3">
      <c r="A584" s="1" t="s">
        <v>46</v>
      </c>
      <c r="B584" s="1" t="s">
        <v>17</v>
      </c>
      <c r="C584" s="1" t="s">
        <v>27</v>
      </c>
      <c r="D584" s="1" t="s">
        <v>43</v>
      </c>
      <c r="E584" s="6">
        <v>552</v>
      </c>
      <c r="F584" s="8">
        <v>250</v>
      </c>
      <c r="G584" s="8">
        <v>125</v>
      </c>
      <c r="H584" s="8">
        <v>69000</v>
      </c>
      <c r="I584" s="1">
        <v>10350</v>
      </c>
      <c r="J584" s="8">
        <v>58650</v>
      </c>
      <c r="K584" s="8">
        <f t="shared" si="36"/>
        <v>138000</v>
      </c>
      <c r="L584" s="3">
        <v>66240</v>
      </c>
      <c r="M584" s="12">
        <f t="shared" si="37"/>
        <v>-79350</v>
      </c>
      <c r="N584" s="12">
        <f t="shared" si="38"/>
        <v>0</v>
      </c>
      <c r="O584" s="12">
        <f t="shared" si="39"/>
        <v>-79350</v>
      </c>
      <c r="P584" s="4">
        <v>41944</v>
      </c>
    </row>
    <row r="585" spans="1:16" x14ac:dyDescent="0.3">
      <c r="A585" s="1" t="s">
        <v>47</v>
      </c>
      <c r="B585" s="1" t="s">
        <v>26</v>
      </c>
      <c r="C585" s="1" t="s">
        <v>29</v>
      </c>
      <c r="D585" s="1" t="s">
        <v>43</v>
      </c>
      <c r="E585" s="6">
        <v>2475</v>
      </c>
      <c r="F585" s="8">
        <v>260</v>
      </c>
      <c r="G585" s="8">
        <v>300</v>
      </c>
      <c r="H585" s="8">
        <v>742500</v>
      </c>
      <c r="I585" s="1">
        <v>111375</v>
      </c>
      <c r="J585" s="8">
        <v>631125</v>
      </c>
      <c r="K585" s="8">
        <f t="shared" si="36"/>
        <v>643500</v>
      </c>
      <c r="L585" s="3">
        <v>618750</v>
      </c>
      <c r="M585" s="12">
        <f t="shared" si="37"/>
        <v>-12375</v>
      </c>
      <c r="N585" s="12">
        <f t="shared" si="38"/>
        <v>0</v>
      </c>
      <c r="O585" s="12">
        <f t="shared" si="39"/>
        <v>-12375</v>
      </c>
      <c r="P585" s="4">
        <v>41699</v>
      </c>
    </row>
    <row r="586" spans="1:16" x14ac:dyDescent="0.3">
      <c r="A586" s="1" t="s">
        <v>47</v>
      </c>
      <c r="B586" s="1" t="s">
        <v>31</v>
      </c>
      <c r="C586" s="1" t="s">
        <v>29</v>
      </c>
      <c r="D586" s="1" t="s">
        <v>43</v>
      </c>
      <c r="E586" s="6">
        <v>546</v>
      </c>
      <c r="F586" s="8">
        <v>260</v>
      </c>
      <c r="G586" s="8">
        <v>300</v>
      </c>
      <c r="H586" s="8">
        <v>163800</v>
      </c>
      <c r="I586" s="1">
        <v>24570</v>
      </c>
      <c r="J586" s="8">
        <v>139230</v>
      </c>
      <c r="K586" s="8">
        <f t="shared" si="36"/>
        <v>141960</v>
      </c>
      <c r="L586" s="3">
        <v>136500</v>
      </c>
      <c r="M586" s="12">
        <f t="shared" si="37"/>
        <v>-2730</v>
      </c>
      <c r="N586" s="12">
        <f t="shared" si="38"/>
        <v>0</v>
      </c>
      <c r="O586" s="12">
        <f t="shared" si="39"/>
        <v>-2730</v>
      </c>
      <c r="P586" s="4">
        <v>41913</v>
      </c>
    </row>
    <row r="587" spans="1:16" x14ac:dyDescent="0.3">
      <c r="A587" s="1" t="s">
        <v>45</v>
      </c>
      <c r="B587" s="1" t="s">
        <v>36</v>
      </c>
      <c r="C587" s="1" t="s">
        <v>27</v>
      </c>
      <c r="D587" s="1" t="s">
        <v>43</v>
      </c>
      <c r="E587" s="6">
        <v>1806</v>
      </c>
      <c r="F587" s="8">
        <v>250</v>
      </c>
      <c r="G587" s="8">
        <v>12</v>
      </c>
      <c r="H587" s="8">
        <v>21672</v>
      </c>
      <c r="I587" s="1">
        <v>3250.8</v>
      </c>
      <c r="J587" s="8">
        <v>18421.2</v>
      </c>
      <c r="K587" s="8">
        <f t="shared" si="36"/>
        <v>451500</v>
      </c>
      <c r="L587" s="3">
        <v>5418</v>
      </c>
      <c r="M587" s="12">
        <f t="shared" si="37"/>
        <v>-433078.8</v>
      </c>
      <c r="N587" s="12">
        <f t="shared" si="38"/>
        <v>0</v>
      </c>
      <c r="O587" s="12">
        <f t="shared" si="39"/>
        <v>-433078.8</v>
      </c>
      <c r="P587" s="4">
        <v>41760</v>
      </c>
    </row>
    <row r="588" spans="1:16" x14ac:dyDescent="0.3">
      <c r="A588" s="1" t="s">
        <v>44</v>
      </c>
      <c r="B588" s="1" t="s">
        <v>31</v>
      </c>
      <c r="C588" s="1" t="s">
        <v>21</v>
      </c>
      <c r="D588" s="1" t="s">
        <v>19</v>
      </c>
      <c r="E588" s="6">
        <v>974</v>
      </c>
      <c r="F588" s="8">
        <v>10</v>
      </c>
      <c r="G588" s="8">
        <v>15</v>
      </c>
      <c r="H588" s="8">
        <v>14610</v>
      </c>
      <c r="I588" s="1">
        <v>0</v>
      </c>
      <c r="J588" s="8">
        <v>14610</v>
      </c>
      <c r="K588" s="8">
        <f t="shared" si="36"/>
        <v>9740</v>
      </c>
      <c r="L588" s="3">
        <v>9740</v>
      </c>
      <c r="M588" s="12">
        <f t="shared" si="37"/>
        <v>4870</v>
      </c>
      <c r="N588" s="12">
        <f t="shared" si="38"/>
        <v>4870</v>
      </c>
      <c r="O588" s="12">
        <f t="shared" si="39"/>
        <v>0</v>
      </c>
      <c r="P588" s="4">
        <v>41671</v>
      </c>
    </row>
    <row r="589" spans="1:16" x14ac:dyDescent="0.3">
      <c r="A589" s="1" t="s">
        <v>45</v>
      </c>
      <c r="B589" s="1" t="s">
        <v>23</v>
      </c>
      <c r="C589" s="1" t="s">
        <v>21</v>
      </c>
      <c r="D589" s="1" t="s">
        <v>19</v>
      </c>
      <c r="E589" s="6">
        <v>2518</v>
      </c>
      <c r="F589" s="8">
        <v>10</v>
      </c>
      <c r="G589" s="8">
        <v>12</v>
      </c>
      <c r="H589" s="8">
        <v>30216</v>
      </c>
      <c r="I589" s="1">
        <v>0</v>
      </c>
      <c r="J589" s="8">
        <v>30216</v>
      </c>
      <c r="K589" s="8">
        <f t="shared" si="36"/>
        <v>25180</v>
      </c>
      <c r="L589" s="3">
        <v>7554</v>
      </c>
      <c r="M589" s="12">
        <f t="shared" si="37"/>
        <v>5036</v>
      </c>
      <c r="N589" s="12">
        <f t="shared" si="38"/>
        <v>5036</v>
      </c>
      <c r="O589" s="12">
        <f t="shared" si="39"/>
        <v>0</v>
      </c>
      <c r="P589" s="4">
        <v>41791</v>
      </c>
    </row>
    <row r="590" spans="1:16" x14ac:dyDescent="0.3">
      <c r="A590" s="1" t="s">
        <v>45</v>
      </c>
      <c r="B590" s="1" t="s">
        <v>17</v>
      </c>
      <c r="C590" s="1" t="s">
        <v>21</v>
      </c>
      <c r="D590" s="1" t="s">
        <v>19</v>
      </c>
      <c r="E590" s="6">
        <v>367</v>
      </c>
      <c r="F590" s="8">
        <v>10</v>
      </c>
      <c r="G590" s="8">
        <v>12</v>
      </c>
      <c r="H590" s="8">
        <v>4404</v>
      </c>
      <c r="I590" s="1">
        <v>0</v>
      </c>
      <c r="J590" s="8">
        <v>4404</v>
      </c>
      <c r="K590" s="8">
        <f t="shared" si="36"/>
        <v>3670</v>
      </c>
      <c r="L590" s="3">
        <v>1101</v>
      </c>
      <c r="M590" s="12">
        <f t="shared" si="37"/>
        <v>734</v>
      </c>
      <c r="N590" s="12">
        <f t="shared" si="38"/>
        <v>734</v>
      </c>
      <c r="O590" s="12">
        <f t="shared" si="39"/>
        <v>0</v>
      </c>
      <c r="P590" s="4">
        <v>41821</v>
      </c>
    </row>
    <row r="591" spans="1:16" x14ac:dyDescent="0.3">
      <c r="A591" s="1" t="s">
        <v>44</v>
      </c>
      <c r="B591" s="1" t="s">
        <v>26</v>
      </c>
      <c r="C591" s="1" t="s">
        <v>21</v>
      </c>
      <c r="D591" s="1" t="s">
        <v>19</v>
      </c>
      <c r="E591" s="6">
        <v>549</v>
      </c>
      <c r="F591" s="8">
        <v>10</v>
      </c>
      <c r="G591" s="8">
        <v>15</v>
      </c>
      <c r="H591" s="8">
        <v>8235</v>
      </c>
      <c r="I591" s="1">
        <v>0</v>
      </c>
      <c r="J591" s="8">
        <v>8235</v>
      </c>
      <c r="K591" s="8">
        <f t="shared" si="36"/>
        <v>5490</v>
      </c>
      <c r="L591" s="3">
        <v>5490</v>
      </c>
      <c r="M591" s="12">
        <f t="shared" si="37"/>
        <v>2745</v>
      </c>
      <c r="N591" s="12">
        <f t="shared" si="38"/>
        <v>2745</v>
      </c>
      <c r="O591" s="12">
        <f t="shared" si="39"/>
        <v>0</v>
      </c>
      <c r="P591" s="4">
        <v>41518</v>
      </c>
    </row>
    <row r="592" spans="1:16" x14ac:dyDescent="0.3">
      <c r="A592" s="1" t="s">
        <v>47</v>
      </c>
      <c r="B592" s="1" t="s">
        <v>31</v>
      </c>
      <c r="C592" s="1" t="s">
        <v>21</v>
      </c>
      <c r="D592" s="1" t="s">
        <v>19</v>
      </c>
      <c r="E592" s="6">
        <v>788</v>
      </c>
      <c r="F592" s="8">
        <v>10</v>
      </c>
      <c r="G592" s="8">
        <v>300</v>
      </c>
      <c r="H592" s="8">
        <v>236400</v>
      </c>
      <c r="I592" s="1">
        <v>0</v>
      </c>
      <c r="J592" s="8">
        <v>236400</v>
      </c>
      <c r="K592" s="8">
        <f t="shared" si="36"/>
        <v>7880</v>
      </c>
      <c r="L592" s="3">
        <v>197000</v>
      </c>
      <c r="M592" s="12">
        <f t="shared" si="37"/>
        <v>228520</v>
      </c>
      <c r="N592" s="12">
        <f t="shared" si="38"/>
        <v>228520</v>
      </c>
      <c r="O592" s="12">
        <f t="shared" si="39"/>
        <v>0</v>
      </c>
      <c r="P592" s="4">
        <v>41518</v>
      </c>
    </row>
    <row r="593" spans="1:16" x14ac:dyDescent="0.3">
      <c r="A593" s="1" t="s">
        <v>44</v>
      </c>
      <c r="B593" s="1" t="s">
        <v>31</v>
      </c>
      <c r="C593" s="1" t="s">
        <v>21</v>
      </c>
      <c r="D593" s="1" t="s">
        <v>19</v>
      </c>
      <c r="E593" s="6">
        <v>2472</v>
      </c>
      <c r="F593" s="8">
        <v>10</v>
      </c>
      <c r="G593" s="8">
        <v>15</v>
      </c>
      <c r="H593" s="8">
        <v>37080</v>
      </c>
      <c r="I593" s="1">
        <v>0</v>
      </c>
      <c r="J593" s="8">
        <v>37080</v>
      </c>
      <c r="K593" s="8">
        <f t="shared" si="36"/>
        <v>24720</v>
      </c>
      <c r="L593" s="3">
        <v>24720</v>
      </c>
      <c r="M593" s="12">
        <f t="shared" si="37"/>
        <v>12360</v>
      </c>
      <c r="N593" s="12">
        <f t="shared" si="38"/>
        <v>12360</v>
      </c>
      <c r="O593" s="12">
        <f t="shared" si="39"/>
        <v>0</v>
      </c>
      <c r="P593" s="4">
        <v>41883</v>
      </c>
    </row>
    <row r="594" spans="1:16" x14ac:dyDescent="0.3">
      <c r="A594" s="1" t="s">
        <v>45</v>
      </c>
      <c r="B594" s="1" t="s">
        <v>36</v>
      </c>
      <c r="C594" s="1" t="s">
        <v>21</v>
      </c>
      <c r="D594" s="1" t="s">
        <v>19</v>
      </c>
      <c r="E594" s="6">
        <v>912</v>
      </c>
      <c r="F594" s="8">
        <v>10</v>
      </c>
      <c r="G594" s="8">
        <v>12</v>
      </c>
      <c r="H594" s="8">
        <v>10944</v>
      </c>
      <c r="I594" s="1">
        <v>0</v>
      </c>
      <c r="J594" s="8">
        <v>10944</v>
      </c>
      <c r="K594" s="8">
        <f t="shared" si="36"/>
        <v>9120</v>
      </c>
      <c r="L594" s="3">
        <v>2736</v>
      </c>
      <c r="M594" s="12">
        <f t="shared" si="37"/>
        <v>1824</v>
      </c>
      <c r="N594" s="12">
        <f t="shared" si="38"/>
        <v>1824</v>
      </c>
      <c r="O594" s="12">
        <f t="shared" si="39"/>
        <v>0</v>
      </c>
      <c r="P594" s="4">
        <v>41579</v>
      </c>
    </row>
    <row r="595" spans="1:16" x14ac:dyDescent="0.3">
      <c r="A595" s="1" t="s">
        <v>44</v>
      </c>
      <c r="B595" s="1" t="s">
        <v>23</v>
      </c>
      <c r="C595" s="1" t="s">
        <v>21</v>
      </c>
      <c r="D595" s="1" t="s">
        <v>19</v>
      </c>
      <c r="E595" s="6">
        <v>2152</v>
      </c>
      <c r="F595" s="8">
        <v>10</v>
      </c>
      <c r="G595" s="8">
        <v>15</v>
      </c>
      <c r="H595" s="8">
        <v>32280</v>
      </c>
      <c r="I595" s="1">
        <v>0</v>
      </c>
      <c r="J595" s="8">
        <v>32280</v>
      </c>
      <c r="K595" s="8">
        <f t="shared" si="36"/>
        <v>21520</v>
      </c>
      <c r="L595" s="3">
        <v>21520</v>
      </c>
      <c r="M595" s="12">
        <f t="shared" si="37"/>
        <v>10760</v>
      </c>
      <c r="N595" s="12">
        <f t="shared" si="38"/>
        <v>10760</v>
      </c>
      <c r="O595" s="12">
        <f t="shared" si="39"/>
        <v>0</v>
      </c>
      <c r="P595" s="4">
        <v>41609</v>
      </c>
    </row>
    <row r="596" spans="1:16" x14ac:dyDescent="0.3">
      <c r="A596" s="1" t="s">
        <v>44</v>
      </c>
      <c r="B596" s="1" t="s">
        <v>26</v>
      </c>
      <c r="C596" s="1" t="s">
        <v>21</v>
      </c>
      <c r="D596" s="1" t="s">
        <v>32</v>
      </c>
      <c r="E596" s="6">
        <v>2296</v>
      </c>
      <c r="F596" s="8">
        <v>10</v>
      </c>
      <c r="G596" s="8">
        <v>15</v>
      </c>
      <c r="H596" s="8">
        <v>34440</v>
      </c>
      <c r="I596" s="1">
        <v>344.4</v>
      </c>
      <c r="J596" s="8">
        <v>34095.599999999999</v>
      </c>
      <c r="K596" s="8">
        <f t="shared" si="36"/>
        <v>22960</v>
      </c>
      <c r="L596" s="3">
        <v>22960</v>
      </c>
      <c r="M596" s="12">
        <f t="shared" si="37"/>
        <v>11135.599999999999</v>
      </c>
      <c r="N596" s="12">
        <f t="shared" si="38"/>
        <v>11135.599999999999</v>
      </c>
      <c r="O596" s="12">
        <f t="shared" si="39"/>
        <v>0</v>
      </c>
      <c r="P596" s="4">
        <v>41671</v>
      </c>
    </row>
    <row r="597" spans="1:16" x14ac:dyDescent="0.3">
      <c r="A597" s="1" t="s">
        <v>44</v>
      </c>
      <c r="B597" s="1" t="s">
        <v>36</v>
      </c>
      <c r="C597" s="1" t="s">
        <v>21</v>
      </c>
      <c r="D597" s="1" t="s">
        <v>32</v>
      </c>
      <c r="E597" s="6">
        <v>1514</v>
      </c>
      <c r="F597" s="8">
        <v>10</v>
      </c>
      <c r="G597" s="8">
        <v>15</v>
      </c>
      <c r="H597" s="8">
        <v>22710</v>
      </c>
      <c r="I597" s="1">
        <v>227.1</v>
      </c>
      <c r="J597" s="8">
        <v>22482.9</v>
      </c>
      <c r="K597" s="8">
        <f t="shared" si="36"/>
        <v>15140</v>
      </c>
      <c r="L597" s="3">
        <v>15140</v>
      </c>
      <c r="M597" s="12">
        <f t="shared" si="37"/>
        <v>7342.9000000000015</v>
      </c>
      <c r="N597" s="12">
        <f t="shared" si="38"/>
        <v>7342.9000000000015</v>
      </c>
      <c r="O597" s="12">
        <f t="shared" si="39"/>
        <v>0</v>
      </c>
      <c r="P597" s="4">
        <v>41671</v>
      </c>
    </row>
    <row r="598" spans="1:16" x14ac:dyDescent="0.3">
      <c r="A598" s="1" t="s">
        <v>46</v>
      </c>
      <c r="B598" s="1" t="s">
        <v>36</v>
      </c>
      <c r="C598" s="1" t="s">
        <v>21</v>
      </c>
      <c r="D598" s="1" t="s">
        <v>32</v>
      </c>
      <c r="E598" s="6">
        <v>727</v>
      </c>
      <c r="F598" s="8">
        <v>10</v>
      </c>
      <c r="G598" s="8">
        <v>125</v>
      </c>
      <c r="H598" s="8">
        <v>90875</v>
      </c>
      <c r="I598" s="1">
        <v>908.75</v>
      </c>
      <c r="J598" s="8">
        <v>89966.25</v>
      </c>
      <c r="K598" s="8">
        <f t="shared" si="36"/>
        <v>7270</v>
      </c>
      <c r="L598" s="3">
        <v>87240</v>
      </c>
      <c r="M598" s="12">
        <f t="shared" si="37"/>
        <v>82696.25</v>
      </c>
      <c r="N598" s="12">
        <f t="shared" si="38"/>
        <v>82696.25</v>
      </c>
      <c r="O598" s="12">
        <f t="shared" si="39"/>
        <v>0</v>
      </c>
      <c r="P598" s="4">
        <v>41791</v>
      </c>
    </row>
    <row r="599" spans="1:16" x14ac:dyDescent="0.3">
      <c r="A599" s="1" t="s">
        <v>46</v>
      </c>
      <c r="B599" s="1" t="s">
        <v>26</v>
      </c>
      <c r="C599" s="1" t="s">
        <v>21</v>
      </c>
      <c r="D599" s="1" t="s">
        <v>32</v>
      </c>
      <c r="E599" s="6">
        <v>787</v>
      </c>
      <c r="F599" s="8">
        <v>10</v>
      </c>
      <c r="G599" s="8">
        <v>125</v>
      </c>
      <c r="H599" s="8">
        <v>98375</v>
      </c>
      <c r="I599" s="1">
        <v>983.75</v>
      </c>
      <c r="J599" s="8">
        <v>97391.25</v>
      </c>
      <c r="K599" s="8">
        <f t="shared" si="36"/>
        <v>7870</v>
      </c>
      <c r="L599" s="3">
        <v>94440</v>
      </c>
      <c r="M599" s="12">
        <f t="shared" si="37"/>
        <v>89521.25</v>
      </c>
      <c r="N599" s="12">
        <f t="shared" si="38"/>
        <v>89521.25</v>
      </c>
      <c r="O599" s="12">
        <f t="shared" si="39"/>
        <v>0</v>
      </c>
      <c r="P599" s="4">
        <v>41791</v>
      </c>
    </row>
    <row r="600" spans="1:16" x14ac:dyDescent="0.3">
      <c r="A600" s="1" t="s">
        <v>46</v>
      </c>
      <c r="B600" s="1" t="s">
        <v>31</v>
      </c>
      <c r="C600" s="1" t="s">
        <v>21</v>
      </c>
      <c r="D600" s="1" t="s">
        <v>32</v>
      </c>
      <c r="E600" s="6">
        <v>1823</v>
      </c>
      <c r="F600" s="8">
        <v>10</v>
      </c>
      <c r="G600" s="8">
        <v>125</v>
      </c>
      <c r="H600" s="8">
        <v>227875</v>
      </c>
      <c r="I600" s="1">
        <v>2278.75</v>
      </c>
      <c r="J600" s="8">
        <v>225596.25</v>
      </c>
      <c r="K600" s="8">
        <f t="shared" si="36"/>
        <v>18230</v>
      </c>
      <c r="L600" s="3">
        <v>218760</v>
      </c>
      <c r="M600" s="12">
        <f t="shared" si="37"/>
        <v>207366.25</v>
      </c>
      <c r="N600" s="12">
        <f t="shared" si="38"/>
        <v>207366.25</v>
      </c>
      <c r="O600" s="12">
        <f t="shared" si="39"/>
        <v>0</v>
      </c>
      <c r="P600" s="4">
        <v>41821</v>
      </c>
    </row>
    <row r="601" spans="1:16" x14ac:dyDescent="0.3">
      <c r="A601" s="1" t="s">
        <v>44</v>
      </c>
      <c r="B601" s="1" t="s">
        <v>17</v>
      </c>
      <c r="C601" s="1" t="s">
        <v>21</v>
      </c>
      <c r="D601" s="1" t="s">
        <v>32</v>
      </c>
      <c r="E601" s="6">
        <v>747</v>
      </c>
      <c r="F601" s="8">
        <v>10</v>
      </c>
      <c r="G601" s="8">
        <v>15</v>
      </c>
      <c r="H601" s="8">
        <v>11205</v>
      </c>
      <c r="I601" s="1">
        <v>112.05</v>
      </c>
      <c r="J601" s="8">
        <v>11092.95</v>
      </c>
      <c r="K601" s="8">
        <f t="shared" si="36"/>
        <v>7470</v>
      </c>
      <c r="L601" s="3">
        <v>7470</v>
      </c>
      <c r="M601" s="12">
        <f t="shared" si="37"/>
        <v>3622.9500000000007</v>
      </c>
      <c r="N601" s="12">
        <f t="shared" si="38"/>
        <v>3622.9500000000007</v>
      </c>
      <c r="O601" s="12">
        <f t="shared" si="39"/>
        <v>0</v>
      </c>
      <c r="P601" s="4">
        <v>41883</v>
      </c>
    </row>
    <row r="602" spans="1:16" x14ac:dyDescent="0.3">
      <c r="A602" s="1" t="s">
        <v>45</v>
      </c>
      <c r="B602" s="1" t="s">
        <v>17</v>
      </c>
      <c r="C602" s="1" t="s">
        <v>21</v>
      </c>
      <c r="D602" s="1" t="s">
        <v>32</v>
      </c>
      <c r="E602" s="6">
        <v>766</v>
      </c>
      <c r="F602" s="8">
        <v>10</v>
      </c>
      <c r="G602" s="8">
        <v>12</v>
      </c>
      <c r="H602" s="8">
        <v>9192</v>
      </c>
      <c r="I602" s="1">
        <v>91.92</v>
      </c>
      <c r="J602" s="8">
        <v>9100.08</v>
      </c>
      <c r="K602" s="8">
        <f t="shared" si="36"/>
        <v>7660</v>
      </c>
      <c r="L602" s="3">
        <v>2298</v>
      </c>
      <c r="M602" s="12">
        <f t="shared" si="37"/>
        <v>1440.08</v>
      </c>
      <c r="N602" s="12">
        <f t="shared" si="38"/>
        <v>1440.08</v>
      </c>
      <c r="O602" s="12">
        <f t="shared" si="39"/>
        <v>0</v>
      </c>
      <c r="P602" s="4">
        <v>41548</v>
      </c>
    </row>
    <row r="603" spans="1:16" x14ac:dyDescent="0.3">
      <c r="A603" s="1" t="s">
        <v>47</v>
      </c>
      <c r="B603" s="1" t="s">
        <v>36</v>
      </c>
      <c r="C603" s="1" t="s">
        <v>21</v>
      </c>
      <c r="D603" s="1" t="s">
        <v>32</v>
      </c>
      <c r="E603" s="6">
        <v>2905</v>
      </c>
      <c r="F603" s="8">
        <v>10</v>
      </c>
      <c r="G603" s="8">
        <v>300</v>
      </c>
      <c r="H603" s="8">
        <v>871500</v>
      </c>
      <c r="I603" s="1">
        <v>8715</v>
      </c>
      <c r="J603" s="8">
        <v>862785</v>
      </c>
      <c r="K603" s="8">
        <f t="shared" si="36"/>
        <v>29050</v>
      </c>
      <c r="L603" s="3">
        <v>726250</v>
      </c>
      <c r="M603" s="12">
        <f t="shared" si="37"/>
        <v>833735</v>
      </c>
      <c r="N603" s="12">
        <f t="shared" si="38"/>
        <v>833735</v>
      </c>
      <c r="O603" s="12">
        <f t="shared" si="39"/>
        <v>0</v>
      </c>
      <c r="P603" s="4">
        <v>41944</v>
      </c>
    </row>
    <row r="604" spans="1:16" x14ac:dyDescent="0.3">
      <c r="A604" s="1" t="s">
        <v>44</v>
      </c>
      <c r="B604" s="1" t="s">
        <v>23</v>
      </c>
      <c r="C604" s="1" t="s">
        <v>21</v>
      </c>
      <c r="D604" s="1" t="s">
        <v>32</v>
      </c>
      <c r="E604" s="6">
        <v>2363</v>
      </c>
      <c r="F604" s="8">
        <v>10</v>
      </c>
      <c r="G604" s="8">
        <v>15</v>
      </c>
      <c r="H604" s="8">
        <v>35445</v>
      </c>
      <c r="I604" s="1">
        <v>708.9</v>
      </c>
      <c r="J604" s="8">
        <v>34736.1</v>
      </c>
      <c r="K604" s="8">
        <f t="shared" si="36"/>
        <v>23630</v>
      </c>
      <c r="L604" s="3">
        <v>23630</v>
      </c>
      <c r="M604" s="12">
        <f t="shared" si="37"/>
        <v>11106.099999999999</v>
      </c>
      <c r="N604" s="12">
        <f t="shared" si="38"/>
        <v>11106.099999999999</v>
      </c>
      <c r="O604" s="12">
        <f t="shared" si="39"/>
        <v>0</v>
      </c>
      <c r="P604" s="4">
        <v>41671</v>
      </c>
    </row>
    <row r="605" spans="1:16" x14ac:dyDescent="0.3">
      <c r="A605" s="1" t="s">
        <v>47</v>
      </c>
      <c r="B605" s="1" t="s">
        <v>26</v>
      </c>
      <c r="C605" s="1" t="s">
        <v>21</v>
      </c>
      <c r="D605" s="1" t="s">
        <v>32</v>
      </c>
      <c r="E605" s="6">
        <v>918</v>
      </c>
      <c r="F605" s="8">
        <v>10</v>
      </c>
      <c r="G605" s="8">
        <v>300</v>
      </c>
      <c r="H605" s="8">
        <v>275400</v>
      </c>
      <c r="I605" s="1">
        <v>5508</v>
      </c>
      <c r="J605" s="8">
        <v>269892</v>
      </c>
      <c r="K605" s="8">
        <f t="shared" si="36"/>
        <v>9180</v>
      </c>
      <c r="L605" s="3">
        <v>229500</v>
      </c>
      <c r="M605" s="12">
        <f t="shared" si="37"/>
        <v>260712</v>
      </c>
      <c r="N605" s="12">
        <f t="shared" si="38"/>
        <v>260712</v>
      </c>
      <c r="O605" s="12">
        <f t="shared" si="39"/>
        <v>0</v>
      </c>
      <c r="P605" s="4">
        <v>41760</v>
      </c>
    </row>
    <row r="606" spans="1:16" x14ac:dyDescent="0.3">
      <c r="A606" s="1" t="s">
        <v>47</v>
      </c>
      <c r="B606" s="1" t="s">
        <v>17</v>
      </c>
      <c r="C606" s="1" t="s">
        <v>21</v>
      </c>
      <c r="D606" s="1" t="s">
        <v>32</v>
      </c>
      <c r="E606" s="6">
        <v>1728</v>
      </c>
      <c r="F606" s="8">
        <v>10</v>
      </c>
      <c r="G606" s="8">
        <v>300</v>
      </c>
      <c r="H606" s="8">
        <v>518400</v>
      </c>
      <c r="I606" s="1">
        <v>10368</v>
      </c>
      <c r="J606" s="8">
        <v>508032</v>
      </c>
      <c r="K606" s="8">
        <f t="shared" si="36"/>
        <v>17280</v>
      </c>
      <c r="L606" s="3">
        <v>432000</v>
      </c>
      <c r="M606" s="12">
        <f t="shared" si="37"/>
        <v>490752</v>
      </c>
      <c r="N606" s="12">
        <f t="shared" si="38"/>
        <v>490752</v>
      </c>
      <c r="O606" s="12">
        <f t="shared" si="39"/>
        <v>0</v>
      </c>
      <c r="P606" s="4">
        <v>41760</v>
      </c>
    </row>
    <row r="607" spans="1:16" x14ac:dyDescent="0.3">
      <c r="A607" s="1" t="s">
        <v>45</v>
      </c>
      <c r="B607" s="1" t="s">
        <v>36</v>
      </c>
      <c r="C607" s="1" t="s">
        <v>21</v>
      </c>
      <c r="D607" s="1" t="s">
        <v>32</v>
      </c>
      <c r="E607" s="6">
        <v>1142</v>
      </c>
      <c r="F607" s="8">
        <v>10</v>
      </c>
      <c r="G607" s="8">
        <v>12</v>
      </c>
      <c r="H607" s="8">
        <v>13704</v>
      </c>
      <c r="I607" s="1">
        <v>274.08</v>
      </c>
      <c r="J607" s="8">
        <v>13429.92</v>
      </c>
      <c r="K607" s="8">
        <f t="shared" si="36"/>
        <v>11420</v>
      </c>
      <c r="L607" s="3">
        <v>3426</v>
      </c>
      <c r="M607" s="12">
        <f t="shared" si="37"/>
        <v>2009.92</v>
      </c>
      <c r="N607" s="12">
        <f t="shared" si="38"/>
        <v>2009.92</v>
      </c>
      <c r="O607" s="12">
        <f t="shared" si="39"/>
        <v>0</v>
      </c>
      <c r="P607" s="4">
        <v>41791</v>
      </c>
    </row>
    <row r="608" spans="1:16" x14ac:dyDescent="0.3">
      <c r="A608" s="1" t="s">
        <v>46</v>
      </c>
      <c r="B608" s="1" t="s">
        <v>31</v>
      </c>
      <c r="C608" s="1" t="s">
        <v>21</v>
      </c>
      <c r="D608" s="1" t="s">
        <v>32</v>
      </c>
      <c r="E608" s="6">
        <v>662</v>
      </c>
      <c r="F608" s="8">
        <v>10</v>
      </c>
      <c r="G608" s="8">
        <v>125</v>
      </c>
      <c r="H608" s="8">
        <v>82750</v>
      </c>
      <c r="I608" s="1">
        <v>1655</v>
      </c>
      <c r="J608" s="8">
        <v>81095</v>
      </c>
      <c r="K608" s="8">
        <f t="shared" si="36"/>
        <v>6620</v>
      </c>
      <c r="L608" s="3">
        <v>79440</v>
      </c>
      <c r="M608" s="12">
        <f t="shared" si="37"/>
        <v>74475</v>
      </c>
      <c r="N608" s="12">
        <f t="shared" si="38"/>
        <v>74475</v>
      </c>
      <c r="O608" s="12">
        <f t="shared" si="39"/>
        <v>0</v>
      </c>
      <c r="P608" s="4">
        <v>41791</v>
      </c>
    </row>
    <row r="609" spans="1:16" x14ac:dyDescent="0.3">
      <c r="A609" s="1" t="s">
        <v>45</v>
      </c>
      <c r="B609" s="1" t="s">
        <v>23</v>
      </c>
      <c r="C609" s="1" t="s">
        <v>21</v>
      </c>
      <c r="D609" s="1" t="s">
        <v>32</v>
      </c>
      <c r="E609" s="6">
        <v>1295</v>
      </c>
      <c r="F609" s="8">
        <v>10</v>
      </c>
      <c r="G609" s="8">
        <v>12</v>
      </c>
      <c r="H609" s="8">
        <v>15540</v>
      </c>
      <c r="I609" s="1">
        <v>310.8</v>
      </c>
      <c r="J609" s="8">
        <v>15229.2</v>
      </c>
      <c r="K609" s="8">
        <f t="shared" si="36"/>
        <v>12950</v>
      </c>
      <c r="L609" s="3">
        <v>3885</v>
      </c>
      <c r="M609" s="12">
        <f t="shared" si="37"/>
        <v>2279.2000000000007</v>
      </c>
      <c r="N609" s="12">
        <f t="shared" si="38"/>
        <v>2279.2000000000007</v>
      </c>
      <c r="O609" s="12">
        <f t="shared" si="39"/>
        <v>0</v>
      </c>
      <c r="P609" s="4">
        <v>41913</v>
      </c>
    </row>
    <row r="610" spans="1:16" x14ac:dyDescent="0.3">
      <c r="A610" s="1" t="s">
        <v>46</v>
      </c>
      <c r="B610" s="1" t="s">
        <v>17</v>
      </c>
      <c r="C610" s="1" t="s">
        <v>21</v>
      </c>
      <c r="D610" s="1" t="s">
        <v>32</v>
      </c>
      <c r="E610" s="6">
        <v>809</v>
      </c>
      <c r="F610" s="8">
        <v>10</v>
      </c>
      <c r="G610" s="8">
        <v>125</v>
      </c>
      <c r="H610" s="8">
        <v>101125</v>
      </c>
      <c r="I610" s="1">
        <v>2022.5</v>
      </c>
      <c r="J610" s="8">
        <v>99102.5</v>
      </c>
      <c r="K610" s="8">
        <f t="shared" si="36"/>
        <v>8090</v>
      </c>
      <c r="L610" s="3">
        <v>97080</v>
      </c>
      <c r="M610" s="12">
        <f t="shared" si="37"/>
        <v>91012.5</v>
      </c>
      <c r="N610" s="12">
        <f t="shared" si="38"/>
        <v>91012.5</v>
      </c>
      <c r="O610" s="12">
        <f t="shared" si="39"/>
        <v>0</v>
      </c>
      <c r="P610" s="4">
        <v>41548</v>
      </c>
    </row>
    <row r="611" spans="1:16" x14ac:dyDescent="0.3">
      <c r="A611" s="1" t="s">
        <v>46</v>
      </c>
      <c r="B611" s="1" t="s">
        <v>31</v>
      </c>
      <c r="C611" s="1" t="s">
        <v>21</v>
      </c>
      <c r="D611" s="1" t="s">
        <v>32</v>
      </c>
      <c r="E611" s="6">
        <v>2145</v>
      </c>
      <c r="F611" s="8">
        <v>10</v>
      </c>
      <c r="G611" s="8">
        <v>125</v>
      </c>
      <c r="H611" s="8">
        <v>268125</v>
      </c>
      <c r="I611" s="1">
        <v>5362.5</v>
      </c>
      <c r="J611" s="8">
        <v>262762.5</v>
      </c>
      <c r="K611" s="8">
        <f t="shared" si="36"/>
        <v>21450</v>
      </c>
      <c r="L611" s="3">
        <v>257400</v>
      </c>
      <c r="M611" s="12">
        <f t="shared" si="37"/>
        <v>241312.5</v>
      </c>
      <c r="N611" s="12">
        <f t="shared" si="38"/>
        <v>241312.5</v>
      </c>
      <c r="O611" s="12">
        <f t="shared" si="39"/>
        <v>0</v>
      </c>
      <c r="P611" s="4">
        <v>41548</v>
      </c>
    </row>
    <row r="612" spans="1:16" x14ac:dyDescent="0.3">
      <c r="A612" s="1" t="s">
        <v>45</v>
      </c>
      <c r="B612" s="1" t="s">
        <v>26</v>
      </c>
      <c r="C612" s="1" t="s">
        <v>21</v>
      </c>
      <c r="D612" s="1" t="s">
        <v>32</v>
      </c>
      <c r="E612" s="6">
        <v>1785</v>
      </c>
      <c r="F612" s="8">
        <v>10</v>
      </c>
      <c r="G612" s="8">
        <v>12</v>
      </c>
      <c r="H612" s="8">
        <v>21420</v>
      </c>
      <c r="I612" s="1">
        <v>428.4</v>
      </c>
      <c r="J612" s="8">
        <v>20991.599999999999</v>
      </c>
      <c r="K612" s="8">
        <f t="shared" si="36"/>
        <v>17850</v>
      </c>
      <c r="L612" s="3">
        <v>5355</v>
      </c>
      <c r="M612" s="12">
        <f t="shared" si="37"/>
        <v>3141.5999999999985</v>
      </c>
      <c r="N612" s="12">
        <f t="shared" si="38"/>
        <v>3141.5999999999985</v>
      </c>
      <c r="O612" s="12">
        <f t="shared" si="39"/>
        <v>0</v>
      </c>
      <c r="P612" s="4">
        <v>41579</v>
      </c>
    </row>
    <row r="613" spans="1:16" x14ac:dyDescent="0.3">
      <c r="A613" s="1" t="s">
        <v>47</v>
      </c>
      <c r="B613" s="1" t="s">
        <v>23</v>
      </c>
      <c r="C613" s="1" t="s">
        <v>21</v>
      </c>
      <c r="D613" s="1" t="s">
        <v>32</v>
      </c>
      <c r="E613" s="6">
        <v>1916</v>
      </c>
      <c r="F613" s="8">
        <v>10</v>
      </c>
      <c r="G613" s="8">
        <v>300</v>
      </c>
      <c r="H613" s="8">
        <v>574800</v>
      </c>
      <c r="I613" s="1">
        <v>11496</v>
      </c>
      <c r="J613" s="8">
        <v>563304</v>
      </c>
      <c r="K613" s="8">
        <f t="shared" si="36"/>
        <v>19160</v>
      </c>
      <c r="L613" s="3">
        <v>479000</v>
      </c>
      <c r="M613" s="12">
        <f t="shared" si="37"/>
        <v>544144</v>
      </c>
      <c r="N613" s="12">
        <f t="shared" si="38"/>
        <v>544144</v>
      </c>
      <c r="O613" s="12">
        <f t="shared" si="39"/>
        <v>0</v>
      </c>
      <c r="P613" s="4">
        <v>41974</v>
      </c>
    </row>
    <row r="614" spans="1:16" x14ac:dyDescent="0.3">
      <c r="A614" s="1" t="s">
        <v>46</v>
      </c>
      <c r="B614" s="1" t="s">
        <v>23</v>
      </c>
      <c r="C614" s="1" t="s">
        <v>21</v>
      </c>
      <c r="D614" s="1" t="s">
        <v>32</v>
      </c>
      <c r="E614" s="6">
        <v>2729</v>
      </c>
      <c r="F614" s="8">
        <v>10</v>
      </c>
      <c r="G614" s="8">
        <v>125</v>
      </c>
      <c r="H614" s="8">
        <v>341125</v>
      </c>
      <c r="I614" s="1">
        <v>6822.5</v>
      </c>
      <c r="J614" s="8">
        <v>334302.5</v>
      </c>
      <c r="K614" s="8">
        <f t="shared" si="36"/>
        <v>27290</v>
      </c>
      <c r="L614" s="3">
        <v>327480</v>
      </c>
      <c r="M614" s="12">
        <f t="shared" si="37"/>
        <v>307012.5</v>
      </c>
      <c r="N614" s="12">
        <f t="shared" si="38"/>
        <v>307012.5</v>
      </c>
      <c r="O614" s="12">
        <f t="shared" si="39"/>
        <v>0</v>
      </c>
      <c r="P614" s="4">
        <v>41974</v>
      </c>
    </row>
    <row r="615" spans="1:16" x14ac:dyDescent="0.3">
      <c r="A615" s="1" t="s">
        <v>44</v>
      </c>
      <c r="B615" s="1" t="s">
        <v>36</v>
      </c>
      <c r="C615" s="1" t="s">
        <v>21</v>
      </c>
      <c r="D615" s="1" t="s">
        <v>32</v>
      </c>
      <c r="E615" s="6">
        <v>1925</v>
      </c>
      <c r="F615" s="8">
        <v>10</v>
      </c>
      <c r="G615" s="8">
        <v>15</v>
      </c>
      <c r="H615" s="8">
        <v>28875</v>
      </c>
      <c r="I615" s="1">
        <v>577.5</v>
      </c>
      <c r="J615" s="8">
        <v>28297.5</v>
      </c>
      <c r="K615" s="8">
        <f t="shared" si="36"/>
        <v>19250</v>
      </c>
      <c r="L615" s="3">
        <v>19250</v>
      </c>
      <c r="M615" s="12">
        <f t="shared" si="37"/>
        <v>9047.5</v>
      </c>
      <c r="N615" s="12">
        <f t="shared" si="38"/>
        <v>9047.5</v>
      </c>
      <c r="O615" s="12">
        <f t="shared" si="39"/>
        <v>0</v>
      </c>
      <c r="P615" s="4">
        <v>41609</v>
      </c>
    </row>
    <row r="616" spans="1:16" x14ac:dyDescent="0.3">
      <c r="A616" s="1" t="s">
        <v>45</v>
      </c>
      <c r="B616" s="1" t="s">
        <v>26</v>
      </c>
      <c r="C616" s="1" t="s">
        <v>21</v>
      </c>
      <c r="D616" s="1" t="s">
        <v>32</v>
      </c>
      <c r="E616" s="6">
        <v>1055</v>
      </c>
      <c r="F616" s="8">
        <v>10</v>
      </c>
      <c r="G616" s="8">
        <v>12</v>
      </c>
      <c r="H616" s="8">
        <v>12660</v>
      </c>
      <c r="I616" s="1">
        <v>253.2</v>
      </c>
      <c r="J616" s="8">
        <v>12406.8</v>
      </c>
      <c r="K616" s="8">
        <f t="shared" si="36"/>
        <v>10550</v>
      </c>
      <c r="L616" s="3">
        <v>3165</v>
      </c>
      <c r="M616" s="12">
        <f t="shared" si="37"/>
        <v>1856.7999999999993</v>
      </c>
      <c r="N616" s="12">
        <f t="shared" si="38"/>
        <v>1856.7999999999993</v>
      </c>
      <c r="O616" s="12">
        <f t="shared" si="39"/>
        <v>0</v>
      </c>
      <c r="P616" s="4">
        <v>41974</v>
      </c>
    </row>
    <row r="617" spans="1:16" x14ac:dyDescent="0.3">
      <c r="A617" s="1" t="s">
        <v>45</v>
      </c>
      <c r="B617" s="1" t="s">
        <v>31</v>
      </c>
      <c r="C617" s="1" t="s">
        <v>21</v>
      </c>
      <c r="D617" s="1" t="s">
        <v>32</v>
      </c>
      <c r="E617" s="6">
        <v>1084</v>
      </c>
      <c r="F617" s="8">
        <v>10</v>
      </c>
      <c r="G617" s="8">
        <v>12</v>
      </c>
      <c r="H617" s="8">
        <v>13008</v>
      </c>
      <c r="I617" s="1">
        <v>260.16000000000003</v>
      </c>
      <c r="J617" s="8">
        <v>12747.84</v>
      </c>
      <c r="K617" s="8">
        <f t="shared" si="36"/>
        <v>10840</v>
      </c>
      <c r="L617" s="3">
        <v>3252</v>
      </c>
      <c r="M617" s="12">
        <f t="shared" si="37"/>
        <v>1907.8400000000001</v>
      </c>
      <c r="N617" s="12">
        <f t="shared" si="38"/>
        <v>1907.8400000000001</v>
      </c>
      <c r="O617" s="12">
        <f t="shared" si="39"/>
        <v>0</v>
      </c>
      <c r="P617" s="4">
        <v>41974</v>
      </c>
    </row>
    <row r="618" spans="1:16" x14ac:dyDescent="0.3">
      <c r="A618" s="1" t="s">
        <v>47</v>
      </c>
      <c r="B618" s="1" t="s">
        <v>26</v>
      </c>
      <c r="C618" s="1" t="s">
        <v>21</v>
      </c>
      <c r="D618" s="1" t="s">
        <v>32</v>
      </c>
      <c r="E618" s="6">
        <v>2434.5</v>
      </c>
      <c r="F618" s="8">
        <v>10</v>
      </c>
      <c r="G618" s="8">
        <v>300</v>
      </c>
      <c r="H618" s="8">
        <v>730350</v>
      </c>
      <c r="I618" s="1">
        <v>21910.5</v>
      </c>
      <c r="J618" s="8">
        <v>708439.5</v>
      </c>
      <c r="K618" s="8">
        <f t="shared" si="36"/>
        <v>24345</v>
      </c>
      <c r="L618" s="3">
        <v>608625</v>
      </c>
      <c r="M618" s="12">
        <f t="shared" si="37"/>
        <v>684094.5</v>
      </c>
      <c r="N618" s="12">
        <f t="shared" si="38"/>
        <v>684094.5</v>
      </c>
      <c r="O618" s="12">
        <f t="shared" si="39"/>
        <v>0</v>
      </c>
      <c r="P618" s="4">
        <v>41640</v>
      </c>
    </row>
    <row r="619" spans="1:16" x14ac:dyDescent="0.3">
      <c r="A619" s="1" t="s">
        <v>46</v>
      </c>
      <c r="B619" s="1" t="s">
        <v>23</v>
      </c>
      <c r="C619" s="1" t="s">
        <v>21</v>
      </c>
      <c r="D619" s="1" t="s">
        <v>32</v>
      </c>
      <c r="E619" s="6">
        <v>1774</v>
      </c>
      <c r="F619" s="8">
        <v>10</v>
      </c>
      <c r="G619" s="8">
        <v>125</v>
      </c>
      <c r="H619" s="8">
        <v>221750</v>
      </c>
      <c r="I619" s="1">
        <v>6652.5</v>
      </c>
      <c r="J619" s="8">
        <v>215097.5</v>
      </c>
      <c r="K619" s="8">
        <f t="shared" si="36"/>
        <v>17740</v>
      </c>
      <c r="L619" s="3">
        <v>212880</v>
      </c>
      <c r="M619" s="12">
        <f t="shared" si="37"/>
        <v>197357.5</v>
      </c>
      <c r="N619" s="12">
        <f t="shared" si="38"/>
        <v>197357.5</v>
      </c>
      <c r="O619" s="12">
        <f t="shared" si="39"/>
        <v>0</v>
      </c>
      <c r="P619" s="4">
        <v>41699</v>
      </c>
    </row>
    <row r="620" spans="1:16" x14ac:dyDescent="0.3">
      <c r="A620" s="1" t="s">
        <v>45</v>
      </c>
      <c r="B620" s="1" t="s">
        <v>26</v>
      </c>
      <c r="C620" s="1" t="s">
        <v>21</v>
      </c>
      <c r="D620" s="1" t="s">
        <v>32</v>
      </c>
      <c r="E620" s="6">
        <v>1901</v>
      </c>
      <c r="F620" s="8">
        <v>10</v>
      </c>
      <c r="G620" s="8">
        <v>12</v>
      </c>
      <c r="H620" s="8">
        <v>22812</v>
      </c>
      <c r="I620" s="1">
        <v>684.36</v>
      </c>
      <c r="J620" s="8">
        <v>22127.64</v>
      </c>
      <c r="K620" s="8">
        <f t="shared" si="36"/>
        <v>19010</v>
      </c>
      <c r="L620" s="3">
        <v>5703</v>
      </c>
      <c r="M620" s="12">
        <f t="shared" si="37"/>
        <v>3117.6399999999994</v>
      </c>
      <c r="N620" s="12">
        <f t="shared" si="38"/>
        <v>3117.6399999999994</v>
      </c>
      <c r="O620" s="12">
        <f t="shared" si="39"/>
        <v>0</v>
      </c>
      <c r="P620" s="4">
        <v>41791</v>
      </c>
    </row>
    <row r="621" spans="1:16" x14ac:dyDescent="0.3">
      <c r="A621" s="1" t="s">
        <v>47</v>
      </c>
      <c r="B621" s="1" t="s">
        <v>17</v>
      </c>
      <c r="C621" s="1" t="s">
        <v>21</v>
      </c>
      <c r="D621" s="1" t="s">
        <v>32</v>
      </c>
      <c r="E621" s="6">
        <v>689</v>
      </c>
      <c r="F621" s="8">
        <v>10</v>
      </c>
      <c r="G621" s="8">
        <v>300</v>
      </c>
      <c r="H621" s="8">
        <v>206700</v>
      </c>
      <c r="I621" s="1">
        <v>6201</v>
      </c>
      <c r="J621" s="8">
        <v>200499</v>
      </c>
      <c r="K621" s="8">
        <f t="shared" si="36"/>
        <v>6890</v>
      </c>
      <c r="L621" s="3">
        <v>172250</v>
      </c>
      <c r="M621" s="12">
        <f t="shared" si="37"/>
        <v>193609</v>
      </c>
      <c r="N621" s="12">
        <f t="shared" si="38"/>
        <v>193609</v>
      </c>
      <c r="O621" s="12">
        <f t="shared" si="39"/>
        <v>0</v>
      </c>
      <c r="P621" s="4">
        <v>41791</v>
      </c>
    </row>
    <row r="622" spans="1:16" x14ac:dyDescent="0.3">
      <c r="A622" s="1" t="s">
        <v>46</v>
      </c>
      <c r="B622" s="1" t="s">
        <v>17</v>
      </c>
      <c r="C622" s="1" t="s">
        <v>21</v>
      </c>
      <c r="D622" s="1" t="s">
        <v>32</v>
      </c>
      <c r="E622" s="6">
        <v>1570</v>
      </c>
      <c r="F622" s="8">
        <v>10</v>
      </c>
      <c r="G622" s="8">
        <v>125</v>
      </c>
      <c r="H622" s="8">
        <v>196250</v>
      </c>
      <c r="I622" s="1">
        <v>5887.5</v>
      </c>
      <c r="J622" s="8">
        <v>190362.5</v>
      </c>
      <c r="K622" s="8">
        <f t="shared" si="36"/>
        <v>15700</v>
      </c>
      <c r="L622" s="3">
        <v>188400</v>
      </c>
      <c r="M622" s="12">
        <f t="shared" si="37"/>
        <v>174662.5</v>
      </c>
      <c r="N622" s="12">
        <f t="shared" si="38"/>
        <v>174662.5</v>
      </c>
      <c r="O622" s="12">
        <f t="shared" si="39"/>
        <v>0</v>
      </c>
      <c r="P622" s="4">
        <v>41791</v>
      </c>
    </row>
    <row r="623" spans="1:16" x14ac:dyDescent="0.3">
      <c r="A623" s="1" t="s">
        <v>45</v>
      </c>
      <c r="B623" s="1" t="s">
        <v>36</v>
      </c>
      <c r="C623" s="1" t="s">
        <v>21</v>
      </c>
      <c r="D623" s="1" t="s">
        <v>32</v>
      </c>
      <c r="E623" s="6">
        <v>1369.5</v>
      </c>
      <c r="F623" s="8">
        <v>10</v>
      </c>
      <c r="G623" s="8">
        <v>12</v>
      </c>
      <c r="H623" s="8">
        <v>16434</v>
      </c>
      <c r="I623" s="1">
        <v>493.02</v>
      </c>
      <c r="J623" s="8">
        <v>15940.98</v>
      </c>
      <c r="K623" s="8">
        <f t="shared" si="36"/>
        <v>13695</v>
      </c>
      <c r="L623" s="3">
        <v>4108.5</v>
      </c>
      <c r="M623" s="12">
        <f t="shared" si="37"/>
        <v>2245.9799999999996</v>
      </c>
      <c r="N623" s="12">
        <f t="shared" si="38"/>
        <v>2245.9799999999996</v>
      </c>
      <c r="O623" s="12">
        <f t="shared" si="39"/>
        <v>0</v>
      </c>
      <c r="P623" s="4">
        <v>41821</v>
      </c>
    </row>
    <row r="624" spans="1:16" x14ac:dyDescent="0.3">
      <c r="A624" s="1" t="s">
        <v>46</v>
      </c>
      <c r="B624" s="1" t="s">
        <v>23</v>
      </c>
      <c r="C624" s="1" t="s">
        <v>21</v>
      </c>
      <c r="D624" s="1" t="s">
        <v>32</v>
      </c>
      <c r="E624" s="6">
        <v>2009</v>
      </c>
      <c r="F624" s="8">
        <v>10</v>
      </c>
      <c r="G624" s="8">
        <v>125</v>
      </c>
      <c r="H624" s="8">
        <v>251125</v>
      </c>
      <c r="I624" s="1">
        <v>7533.75</v>
      </c>
      <c r="J624" s="8">
        <v>243591.25</v>
      </c>
      <c r="K624" s="8">
        <f t="shared" si="36"/>
        <v>20090</v>
      </c>
      <c r="L624" s="3">
        <v>241080</v>
      </c>
      <c r="M624" s="12">
        <f t="shared" si="37"/>
        <v>223501.25</v>
      </c>
      <c r="N624" s="12">
        <f t="shared" si="38"/>
        <v>223501.25</v>
      </c>
      <c r="O624" s="12">
        <f t="shared" si="39"/>
        <v>0</v>
      </c>
      <c r="P624" s="4">
        <v>41913</v>
      </c>
    </row>
    <row r="625" spans="1:16" x14ac:dyDescent="0.3">
      <c r="A625" s="1" t="s">
        <v>44</v>
      </c>
      <c r="B625" s="1" t="s">
        <v>17</v>
      </c>
      <c r="C625" s="1" t="s">
        <v>21</v>
      </c>
      <c r="D625" s="1" t="s">
        <v>32</v>
      </c>
      <c r="E625" s="6">
        <v>1945</v>
      </c>
      <c r="F625" s="8">
        <v>10</v>
      </c>
      <c r="G625" s="8">
        <v>15</v>
      </c>
      <c r="H625" s="8">
        <v>29175</v>
      </c>
      <c r="I625" s="1">
        <v>875.25</v>
      </c>
      <c r="J625" s="8">
        <v>28299.75</v>
      </c>
      <c r="K625" s="8">
        <f t="shared" si="36"/>
        <v>19450</v>
      </c>
      <c r="L625" s="3">
        <v>19450</v>
      </c>
      <c r="M625" s="12">
        <f t="shared" si="37"/>
        <v>8849.75</v>
      </c>
      <c r="N625" s="12">
        <f t="shared" si="38"/>
        <v>8849.75</v>
      </c>
      <c r="O625" s="12">
        <f t="shared" si="39"/>
        <v>0</v>
      </c>
      <c r="P625" s="4">
        <v>41548</v>
      </c>
    </row>
    <row r="626" spans="1:16" x14ac:dyDescent="0.3">
      <c r="A626" s="1" t="s">
        <v>46</v>
      </c>
      <c r="B626" s="1" t="s">
        <v>26</v>
      </c>
      <c r="C626" s="1" t="s">
        <v>21</v>
      </c>
      <c r="D626" s="1" t="s">
        <v>32</v>
      </c>
      <c r="E626" s="6">
        <v>1287</v>
      </c>
      <c r="F626" s="8">
        <v>10</v>
      </c>
      <c r="G626" s="8">
        <v>125</v>
      </c>
      <c r="H626" s="8">
        <v>160875</v>
      </c>
      <c r="I626" s="1">
        <v>4826.25</v>
      </c>
      <c r="J626" s="8">
        <v>156048.75</v>
      </c>
      <c r="K626" s="8">
        <f t="shared" si="36"/>
        <v>12870</v>
      </c>
      <c r="L626" s="3">
        <v>154440</v>
      </c>
      <c r="M626" s="12">
        <f t="shared" si="37"/>
        <v>143178.75</v>
      </c>
      <c r="N626" s="12">
        <f t="shared" si="38"/>
        <v>143178.75</v>
      </c>
      <c r="O626" s="12">
        <f t="shared" si="39"/>
        <v>0</v>
      </c>
      <c r="P626" s="4">
        <v>41974</v>
      </c>
    </row>
    <row r="627" spans="1:16" x14ac:dyDescent="0.3">
      <c r="A627" s="1" t="s">
        <v>46</v>
      </c>
      <c r="B627" s="1" t="s">
        <v>17</v>
      </c>
      <c r="C627" s="1" t="s">
        <v>21</v>
      </c>
      <c r="D627" s="1" t="s">
        <v>32</v>
      </c>
      <c r="E627" s="6">
        <v>1706</v>
      </c>
      <c r="F627" s="8">
        <v>10</v>
      </c>
      <c r="G627" s="8">
        <v>125</v>
      </c>
      <c r="H627" s="8">
        <v>213250</v>
      </c>
      <c r="I627" s="1">
        <v>6397.5</v>
      </c>
      <c r="J627" s="8">
        <v>206852.5</v>
      </c>
      <c r="K627" s="8">
        <f t="shared" si="36"/>
        <v>17060</v>
      </c>
      <c r="L627" s="3">
        <v>204720</v>
      </c>
      <c r="M627" s="12">
        <f t="shared" si="37"/>
        <v>189792.5</v>
      </c>
      <c r="N627" s="12">
        <f t="shared" si="38"/>
        <v>189792.5</v>
      </c>
      <c r="O627" s="12">
        <f t="shared" si="39"/>
        <v>0</v>
      </c>
      <c r="P627" s="4">
        <v>41974</v>
      </c>
    </row>
    <row r="628" spans="1:16" x14ac:dyDescent="0.3">
      <c r="A628" s="1" t="s">
        <v>44</v>
      </c>
      <c r="B628" s="1" t="s">
        <v>31</v>
      </c>
      <c r="C628" s="1" t="s">
        <v>21</v>
      </c>
      <c r="D628" s="1" t="s">
        <v>32</v>
      </c>
      <c r="E628" s="6">
        <v>2031</v>
      </c>
      <c r="F628" s="8">
        <v>10</v>
      </c>
      <c r="G628" s="8">
        <v>15</v>
      </c>
      <c r="H628" s="8">
        <v>30465</v>
      </c>
      <c r="I628" s="1">
        <v>1218.5999999999999</v>
      </c>
      <c r="J628" s="8">
        <v>29246.400000000001</v>
      </c>
      <c r="K628" s="8">
        <f t="shared" si="36"/>
        <v>20310</v>
      </c>
      <c r="L628" s="3">
        <v>20310</v>
      </c>
      <c r="M628" s="12">
        <f t="shared" si="37"/>
        <v>8936.4000000000015</v>
      </c>
      <c r="N628" s="12">
        <f t="shared" si="38"/>
        <v>8936.4000000000015</v>
      </c>
      <c r="O628" s="12">
        <f t="shared" si="39"/>
        <v>0</v>
      </c>
      <c r="P628" s="4">
        <v>41913</v>
      </c>
    </row>
    <row r="629" spans="1:16" x14ac:dyDescent="0.3">
      <c r="A629" s="1" t="s">
        <v>44</v>
      </c>
      <c r="B629" s="1" t="s">
        <v>26</v>
      </c>
      <c r="C629" s="1" t="s">
        <v>21</v>
      </c>
      <c r="D629" s="1" t="s">
        <v>32</v>
      </c>
      <c r="E629" s="6">
        <v>2261</v>
      </c>
      <c r="F629" s="8">
        <v>10</v>
      </c>
      <c r="G629" s="8">
        <v>15</v>
      </c>
      <c r="H629" s="8">
        <v>33915</v>
      </c>
      <c r="I629" s="1">
        <v>1356.6</v>
      </c>
      <c r="J629" s="8">
        <v>32558.400000000001</v>
      </c>
      <c r="K629" s="8">
        <f t="shared" si="36"/>
        <v>22610</v>
      </c>
      <c r="L629" s="3">
        <v>22610</v>
      </c>
      <c r="M629" s="12">
        <f t="shared" si="37"/>
        <v>9948.4000000000015</v>
      </c>
      <c r="N629" s="12">
        <f t="shared" si="38"/>
        <v>9948.4000000000015</v>
      </c>
      <c r="O629" s="12">
        <f t="shared" si="39"/>
        <v>0</v>
      </c>
      <c r="P629" s="4">
        <v>41609</v>
      </c>
    </row>
    <row r="630" spans="1:16" x14ac:dyDescent="0.3">
      <c r="A630" s="1" t="s">
        <v>46</v>
      </c>
      <c r="B630" s="1" t="s">
        <v>17</v>
      </c>
      <c r="C630" s="1" t="s">
        <v>21</v>
      </c>
      <c r="D630" s="1" t="s">
        <v>32</v>
      </c>
      <c r="E630" s="6">
        <v>795</v>
      </c>
      <c r="F630" s="8">
        <v>10</v>
      </c>
      <c r="G630" s="8">
        <v>125</v>
      </c>
      <c r="H630" s="8">
        <v>99375</v>
      </c>
      <c r="I630" s="1">
        <v>3975</v>
      </c>
      <c r="J630" s="8">
        <v>95400</v>
      </c>
      <c r="K630" s="8">
        <f t="shared" si="36"/>
        <v>7950</v>
      </c>
      <c r="L630" s="3">
        <v>95400</v>
      </c>
      <c r="M630" s="12">
        <f t="shared" si="37"/>
        <v>87450</v>
      </c>
      <c r="N630" s="12">
        <f t="shared" si="38"/>
        <v>87450</v>
      </c>
      <c r="O630" s="12">
        <f t="shared" si="39"/>
        <v>0</v>
      </c>
      <c r="P630" s="4">
        <v>41699</v>
      </c>
    </row>
    <row r="631" spans="1:16" x14ac:dyDescent="0.3">
      <c r="A631" s="1" t="s">
        <v>47</v>
      </c>
      <c r="B631" s="1" t="s">
        <v>17</v>
      </c>
      <c r="C631" s="1" t="s">
        <v>21</v>
      </c>
      <c r="D631" s="1" t="s">
        <v>32</v>
      </c>
      <c r="E631" s="6">
        <v>1414.5</v>
      </c>
      <c r="F631" s="8">
        <v>10</v>
      </c>
      <c r="G631" s="8">
        <v>300</v>
      </c>
      <c r="H631" s="8">
        <v>424350</v>
      </c>
      <c r="I631" s="1">
        <v>16974</v>
      </c>
      <c r="J631" s="8">
        <v>407376</v>
      </c>
      <c r="K631" s="8">
        <f t="shared" si="36"/>
        <v>14145</v>
      </c>
      <c r="L631" s="3">
        <v>353625</v>
      </c>
      <c r="M631" s="12">
        <f t="shared" si="37"/>
        <v>393231</v>
      </c>
      <c r="N631" s="12">
        <f t="shared" si="38"/>
        <v>393231</v>
      </c>
      <c r="O631" s="12">
        <f t="shared" si="39"/>
        <v>0</v>
      </c>
      <c r="P631" s="4">
        <v>41730</v>
      </c>
    </row>
    <row r="632" spans="1:16" x14ac:dyDescent="0.3">
      <c r="A632" s="1" t="s">
        <v>47</v>
      </c>
      <c r="B632" s="1" t="s">
        <v>36</v>
      </c>
      <c r="C632" s="1" t="s">
        <v>21</v>
      </c>
      <c r="D632" s="1" t="s">
        <v>32</v>
      </c>
      <c r="E632" s="6">
        <v>2918</v>
      </c>
      <c r="F632" s="8">
        <v>10</v>
      </c>
      <c r="G632" s="8">
        <v>300</v>
      </c>
      <c r="H632" s="8">
        <v>875400</v>
      </c>
      <c r="I632" s="1">
        <v>35016</v>
      </c>
      <c r="J632" s="8">
        <v>840384</v>
      </c>
      <c r="K632" s="8">
        <f t="shared" si="36"/>
        <v>29180</v>
      </c>
      <c r="L632" s="3">
        <v>729500</v>
      </c>
      <c r="M632" s="12">
        <f t="shared" si="37"/>
        <v>811204</v>
      </c>
      <c r="N632" s="12">
        <f t="shared" si="38"/>
        <v>811204</v>
      </c>
      <c r="O632" s="12">
        <f t="shared" si="39"/>
        <v>0</v>
      </c>
      <c r="P632" s="4">
        <v>41760</v>
      </c>
    </row>
    <row r="633" spans="1:16" x14ac:dyDescent="0.3">
      <c r="A633" s="1" t="s">
        <v>46</v>
      </c>
      <c r="B633" s="1" t="s">
        <v>26</v>
      </c>
      <c r="C633" s="1" t="s">
        <v>21</v>
      </c>
      <c r="D633" s="1" t="s">
        <v>32</v>
      </c>
      <c r="E633" s="6">
        <v>2988</v>
      </c>
      <c r="F633" s="8">
        <v>10</v>
      </c>
      <c r="G633" s="8">
        <v>125</v>
      </c>
      <c r="H633" s="8">
        <v>373500</v>
      </c>
      <c r="I633" s="1">
        <v>14940</v>
      </c>
      <c r="J633" s="8">
        <v>358560</v>
      </c>
      <c r="K633" s="8">
        <f t="shared" si="36"/>
        <v>29880</v>
      </c>
      <c r="L633" s="3">
        <v>358560</v>
      </c>
      <c r="M633" s="12">
        <f t="shared" si="37"/>
        <v>328680</v>
      </c>
      <c r="N633" s="12">
        <f t="shared" si="38"/>
        <v>328680</v>
      </c>
      <c r="O633" s="12">
        <f t="shared" si="39"/>
        <v>0</v>
      </c>
      <c r="P633" s="4">
        <v>41821</v>
      </c>
    </row>
    <row r="634" spans="1:16" x14ac:dyDescent="0.3">
      <c r="A634" s="1" t="s">
        <v>44</v>
      </c>
      <c r="B634" s="1" t="s">
        <v>23</v>
      </c>
      <c r="C634" s="1" t="s">
        <v>21</v>
      </c>
      <c r="D634" s="1" t="s">
        <v>32</v>
      </c>
      <c r="E634" s="6">
        <v>218</v>
      </c>
      <c r="F634" s="8">
        <v>10</v>
      </c>
      <c r="G634" s="8">
        <v>15</v>
      </c>
      <c r="H634" s="8">
        <v>3270</v>
      </c>
      <c r="I634" s="1">
        <v>130.80000000000001</v>
      </c>
      <c r="J634" s="8">
        <v>3139.2</v>
      </c>
      <c r="K634" s="8">
        <f t="shared" si="36"/>
        <v>2180</v>
      </c>
      <c r="L634" s="3">
        <v>2180</v>
      </c>
      <c r="M634" s="12">
        <f t="shared" si="37"/>
        <v>959.19999999999982</v>
      </c>
      <c r="N634" s="12">
        <f t="shared" si="38"/>
        <v>959.19999999999982</v>
      </c>
      <c r="O634" s="12">
        <f t="shared" si="39"/>
        <v>0</v>
      </c>
      <c r="P634" s="4">
        <v>41883</v>
      </c>
    </row>
    <row r="635" spans="1:16" x14ac:dyDescent="0.3">
      <c r="A635" s="1" t="s">
        <v>44</v>
      </c>
      <c r="B635" s="1" t="s">
        <v>36</v>
      </c>
      <c r="C635" s="1" t="s">
        <v>21</v>
      </c>
      <c r="D635" s="1" t="s">
        <v>32</v>
      </c>
      <c r="E635" s="6">
        <v>671</v>
      </c>
      <c r="F635" s="8">
        <v>10</v>
      </c>
      <c r="G635" s="8">
        <v>15</v>
      </c>
      <c r="H635" s="8">
        <v>10065</v>
      </c>
      <c r="I635" s="1">
        <v>402.6</v>
      </c>
      <c r="J635" s="8">
        <v>9662.4</v>
      </c>
      <c r="K635" s="8">
        <f t="shared" si="36"/>
        <v>6710</v>
      </c>
      <c r="L635" s="3">
        <v>6710</v>
      </c>
      <c r="M635" s="12">
        <f t="shared" si="37"/>
        <v>2952.3999999999996</v>
      </c>
      <c r="N635" s="12">
        <f t="shared" si="38"/>
        <v>2952.3999999999996</v>
      </c>
      <c r="O635" s="12">
        <f t="shared" si="39"/>
        <v>0</v>
      </c>
      <c r="P635" s="4">
        <v>41548</v>
      </c>
    </row>
    <row r="636" spans="1:16" x14ac:dyDescent="0.3">
      <c r="A636" s="1" t="s">
        <v>44</v>
      </c>
      <c r="B636" s="1" t="s">
        <v>31</v>
      </c>
      <c r="C636" s="1" t="s">
        <v>21</v>
      </c>
      <c r="D636" s="1" t="s">
        <v>32</v>
      </c>
      <c r="E636" s="6">
        <v>1514</v>
      </c>
      <c r="F636" s="8">
        <v>10</v>
      </c>
      <c r="G636" s="8">
        <v>15</v>
      </c>
      <c r="H636" s="8">
        <v>22710</v>
      </c>
      <c r="I636" s="1">
        <v>908.4</v>
      </c>
      <c r="J636" s="8">
        <v>21801.599999999999</v>
      </c>
      <c r="K636" s="8">
        <f t="shared" si="36"/>
        <v>15140</v>
      </c>
      <c r="L636" s="3">
        <v>15140</v>
      </c>
      <c r="M636" s="12">
        <f t="shared" si="37"/>
        <v>6661.5999999999985</v>
      </c>
      <c r="N636" s="12">
        <f t="shared" si="38"/>
        <v>6661.5999999999985</v>
      </c>
      <c r="O636" s="12">
        <f t="shared" si="39"/>
        <v>0</v>
      </c>
      <c r="P636" s="4">
        <v>41548</v>
      </c>
    </row>
    <row r="637" spans="1:16" x14ac:dyDescent="0.3">
      <c r="A637" s="1" t="s">
        <v>46</v>
      </c>
      <c r="B637" s="1" t="s">
        <v>31</v>
      </c>
      <c r="C637" s="1" t="s">
        <v>21</v>
      </c>
      <c r="D637" s="1" t="s">
        <v>32</v>
      </c>
      <c r="E637" s="6">
        <v>1138</v>
      </c>
      <c r="F637" s="8">
        <v>10</v>
      </c>
      <c r="G637" s="8">
        <v>125</v>
      </c>
      <c r="H637" s="8">
        <v>142250</v>
      </c>
      <c r="I637" s="1">
        <v>5690</v>
      </c>
      <c r="J637" s="8">
        <v>136560</v>
      </c>
      <c r="K637" s="8">
        <f t="shared" si="36"/>
        <v>11380</v>
      </c>
      <c r="L637" s="3">
        <v>136560</v>
      </c>
      <c r="M637" s="12">
        <f t="shared" si="37"/>
        <v>125180</v>
      </c>
      <c r="N637" s="12">
        <f t="shared" si="38"/>
        <v>125180</v>
      </c>
      <c r="O637" s="12">
        <f t="shared" si="39"/>
        <v>0</v>
      </c>
      <c r="P637" s="4">
        <v>41974</v>
      </c>
    </row>
    <row r="638" spans="1:16" x14ac:dyDescent="0.3">
      <c r="A638" s="1" t="s">
        <v>45</v>
      </c>
      <c r="B638" s="1" t="s">
        <v>23</v>
      </c>
      <c r="C638" s="1" t="s">
        <v>21</v>
      </c>
      <c r="D638" s="1" t="s">
        <v>40</v>
      </c>
      <c r="E638" s="6">
        <v>2431</v>
      </c>
      <c r="F638" s="8">
        <v>10</v>
      </c>
      <c r="G638" s="8">
        <v>12</v>
      </c>
      <c r="H638" s="8">
        <v>29172</v>
      </c>
      <c r="I638" s="1">
        <v>1458.6</v>
      </c>
      <c r="J638" s="8">
        <v>27713.4</v>
      </c>
      <c r="K638" s="8">
        <f t="shared" si="36"/>
        <v>24310</v>
      </c>
      <c r="L638" s="3">
        <v>7293</v>
      </c>
      <c r="M638" s="12">
        <f t="shared" si="37"/>
        <v>3403.4000000000015</v>
      </c>
      <c r="N638" s="12">
        <f t="shared" si="38"/>
        <v>3403.4000000000015</v>
      </c>
      <c r="O638" s="12">
        <f t="shared" si="39"/>
        <v>0</v>
      </c>
      <c r="P638" s="4">
        <v>41974</v>
      </c>
    </row>
    <row r="639" spans="1:16" x14ac:dyDescent="0.3">
      <c r="A639" s="1" t="s">
        <v>46</v>
      </c>
      <c r="B639" s="1" t="s">
        <v>36</v>
      </c>
      <c r="C639" s="1" t="s">
        <v>21</v>
      </c>
      <c r="D639" s="1" t="s">
        <v>40</v>
      </c>
      <c r="E639" s="6">
        <v>2992</v>
      </c>
      <c r="F639" s="8">
        <v>10</v>
      </c>
      <c r="G639" s="8">
        <v>125</v>
      </c>
      <c r="H639" s="8">
        <v>374000</v>
      </c>
      <c r="I639" s="1">
        <v>18700</v>
      </c>
      <c r="J639" s="8">
        <v>355300</v>
      </c>
      <c r="K639" s="8">
        <f t="shared" si="36"/>
        <v>29920</v>
      </c>
      <c r="L639" s="3">
        <v>359040</v>
      </c>
      <c r="M639" s="12">
        <f t="shared" si="37"/>
        <v>325380</v>
      </c>
      <c r="N639" s="12">
        <f t="shared" si="38"/>
        <v>325380</v>
      </c>
      <c r="O639" s="12">
        <f t="shared" si="39"/>
        <v>0</v>
      </c>
      <c r="P639" s="4">
        <v>41699</v>
      </c>
    </row>
    <row r="640" spans="1:16" x14ac:dyDescent="0.3">
      <c r="A640" s="1" t="s">
        <v>46</v>
      </c>
      <c r="B640" s="1" t="s">
        <v>26</v>
      </c>
      <c r="C640" s="1" t="s">
        <v>21</v>
      </c>
      <c r="D640" s="1" t="s">
        <v>40</v>
      </c>
      <c r="E640" s="6">
        <v>2385</v>
      </c>
      <c r="F640" s="8">
        <v>10</v>
      </c>
      <c r="G640" s="8">
        <v>125</v>
      </c>
      <c r="H640" s="8">
        <v>298125</v>
      </c>
      <c r="I640" s="1">
        <v>14906.25</v>
      </c>
      <c r="J640" s="8">
        <v>283218.75</v>
      </c>
      <c r="K640" s="8">
        <f t="shared" si="36"/>
        <v>23850</v>
      </c>
      <c r="L640" s="3">
        <v>286200</v>
      </c>
      <c r="M640" s="12">
        <f t="shared" si="37"/>
        <v>259368.75</v>
      </c>
      <c r="N640" s="12">
        <f t="shared" si="38"/>
        <v>259368.75</v>
      </c>
      <c r="O640" s="12">
        <f t="shared" si="39"/>
        <v>0</v>
      </c>
      <c r="P640" s="4">
        <v>41699</v>
      </c>
    </row>
    <row r="641" spans="1:16" x14ac:dyDescent="0.3">
      <c r="A641" s="1" t="s">
        <v>47</v>
      </c>
      <c r="B641" s="1" t="s">
        <v>31</v>
      </c>
      <c r="C641" s="1" t="s">
        <v>21</v>
      </c>
      <c r="D641" s="1" t="s">
        <v>40</v>
      </c>
      <c r="E641" s="6">
        <v>1607</v>
      </c>
      <c r="F641" s="8">
        <v>10</v>
      </c>
      <c r="G641" s="8">
        <v>300</v>
      </c>
      <c r="H641" s="8">
        <v>482100</v>
      </c>
      <c r="I641" s="1">
        <v>24105</v>
      </c>
      <c r="J641" s="8">
        <v>457995</v>
      </c>
      <c r="K641" s="8">
        <f t="shared" si="36"/>
        <v>16070</v>
      </c>
      <c r="L641" s="3">
        <v>401750</v>
      </c>
      <c r="M641" s="12">
        <f t="shared" si="37"/>
        <v>441925</v>
      </c>
      <c r="N641" s="12">
        <f t="shared" si="38"/>
        <v>441925</v>
      </c>
      <c r="O641" s="12">
        <f t="shared" si="39"/>
        <v>0</v>
      </c>
      <c r="P641" s="4">
        <v>41730</v>
      </c>
    </row>
    <row r="642" spans="1:16" x14ac:dyDescent="0.3">
      <c r="A642" s="1" t="s">
        <v>47</v>
      </c>
      <c r="B642" s="1" t="s">
        <v>36</v>
      </c>
      <c r="C642" s="1" t="s">
        <v>21</v>
      </c>
      <c r="D642" s="1" t="s">
        <v>40</v>
      </c>
      <c r="E642" s="6">
        <v>991</v>
      </c>
      <c r="F642" s="8">
        <v>10</v>
      </c>
      <c r="G642" s="8">
        <v>300</v>
      </c>
      <c r="H642" s="8">
        <v>297300</v>
      </c>
      <c r="I642" s="1">
        <v>14865</v>
      </c>
      <c r="J642" s="8">
        <v>282435</v>
      </c>
      <c r="K642" s="8">
        <f t="shared" ref="K642:K701" si="40">E642*F642</f>
        <v>9910</v>
      </c>
      <c r="L642" s="3">
        <v>247750</v>
      </c>
      <c r="M642" s="12">
        <f t="shared" ref="M642:M701" si="41">J642-K642</f>
        <v>272525</v>
      </c>
      <c r="N642" s="12">
        <f t="shared" ref="N642:N701" si="42">IF(M642&gt;0,M642,0)</f>
        <v>272525</v>
      </c>
      <c r="O642" s="12">
        <f t="shared" ref="O642:O701" si="43">IF(M642&lt;0,M642,0)</f>
        <v>0</v>
      </c>
      <c r="P642" s="4">
        <v>41791</v>
      </c>
    </row>
    <row r="643" spans="1:16" x14ac:dyDescent="0.3">
      <c r="A643" s="1" t="s">
        <v>44</v>
      </c>
      <c r="B643" s="1" t="s">
        <v>26</v>
      </c>
      <c r="C643" s="1" t="s">
        <v>21</v>
      </c>
      <c r="D643" s="1" t="s">
        <v>40</v>
      </c>
      <c r="E643" s="6">
        <v>2620</v>
      </c>
      <c r="F643" s="8">
        <v>10</v>
      </c>
      <c r="G643" s="8">
        <v>15</v>
      </c>
      <c r="H643" s="8">
        <v>39300</v>
      </c>
      <c r="I643" s="1">
        <v>1965</v>
      </c>
      <c r="J643" s="8">
        <v>37335</v>
      </c>
      <c r="K643" s="8">
        <f t="shared" si="40"/>
        <v>26200</v>
      </c>
      <c r="L643" s="3">
        <v>26200</v>
      </c>
      <c r="M643" s="12">
        <f t="shared" si="41"/>
        <v>11135</v>
      </c>
      <c r="N643" s="12">
        <f t="shared" si="42"/>
        <v>11135</v>
      </c>
      <c r="O643" s="12">
        <f t="shared" si="43"/>
        <v>0</v>
      </c>
      <c r="P643" s="4">
        <v>41883</v>
      </c>
    </row>
    <row r="644" spans="1:16" x14ac:dyDescent="0.3">
      <c r="A644" s="1" t="s">
        <v>46</v>
      </c>
      <c r="B644" s="1" t="s">
        <v>36</v>
      </c>
      <c r="C644" s="1" t="s">
        <v>21</v>
      </c>
      <c r="D644" s="1" t="s">
        <v>40</v>
      </c>
      <c r="E644" s="6">
        <v>861</v>
      </c>
      <c r="F644" s="8">
        <v>10</v>
      </c>
      <c r="G644" s="8">
        <v>125</v>
      </c>
      <c r="H644" s="8">
        <v>107625</v>
      </c>
      <c r="I644" s="1">
        <v>5381.25</v>
      </c>
      <c r="J644" s="8">
        <v>102243.75</v>
      </c>
      <c r="K644" s="8">
        <f t="shared" si="40"/>
        <v>8610</v>
      </c>
      <c r="L644" s="3">
        <v>103320</v>
      </c>
      <c r="M644" s="12">
        <f t="shared" si="41"/>
        <v>93633.75</v>
      </c>
      <c r="N644" s="12">
        <f t="shared" si="42"/>
        <v>93633.75</v>
      </c>
      <c r="O644" s="12">
        <f t="shared" si="43"/>
        <v>0</v>
      </c>
      <c r="P644" s="4">
        <v>41913</v>
      </c>
    </row>
    <row r="645" spans="1:16" x14ac:dyDescent="0.3">
      <c r="A645" s="1" t="s">
        <v>46</v>
      </c>
      <c r="B645" s="1" t="s">
        <v>26</v>
      </c>
      <c r="C645" s="1" t="s">
        <v>21</v>
      </c>
      <c r="D645" s="1" t="s">
        <v>40</v>
      </c>
      <c r="E645" s="6">
        <v>704</v>
      </c>
      <c r="F645" s="8">
        <v>10</v>
      </c>
      <c r="G645" s="8">
        <v>125</v>
      </c>
      <c r="H645" s="8">
        <v>88000</v>
      </c>
      <c r="I645" s="1">
        <v>4400</v>
      </c>
      <c r="J645" s="8">
        <v>83600</v>
      </c>
      <c r="K645" s="8">
        <f t="shared" si="40"/>
        <v>7040</v>
      </c>
      <c r="L645" s="3">
        <v>84480</v>
      </c>
      <c r="M645" s="12">
        <f t="shared" si="41"/>
        <v>76560</v>
      </c>
      <c r="N645" s="12">
        <f t="shared" si="42"/>
        <v>76560</v>
      </c>
      <c r="O645" s="12">
        <f t="shared" si="43"/>
        <v>0</v>
      </c>
      <c r="P645" s="4">
        <v>41548</v>
      </c>
    </row>
    <row r="646" spans="1:16" x14ac:dyDescent="0.3">
      <c r="A646" s="1" t="s">
        <v>44</v>
      </c>
      <c r="B646" s="1" t="s">
        <v>17</v>
      </c>
      <c r="C646" s="1" t="s">
        <v>21</v>
      </c>
      <c r="D646" s="1" t="s">
        <v>40</v>
      </c>
      <c r="E646" s="6">
        <v>2116</v>
      </c>
      <c r="F646" s="8">
        <v>10</v>
      </c>
      <c r="G646" s="8">
        <v>15</v>
      </c>
      <c r="H646" s="8">
        <v>31740</v>
      </c>
      <c r="I646" s="1">
        <v>1587</v>
      </c>
      <c r="J646" s="8">
        <v>30153</v>
      </c>
      <c r="K646" s="8">
        <f t="shared" si="40"/>
        <v>21160</v>
      </c>
      <c r="L646" s="3">
        <v>21160</v>
      </c>
      <c r="M646" s="12">
        <f t="shared" si="41"/>
        <v>8993</v>
      </c>
      <c r="N646" s="12">
        <f t="shared" si="42"/>
        <v>8993</v>
      </c>
      <c r="O646" s="12">
        <f t="shared" si="43"/>
        <v>0</v>
      </c>
      <c r="P646" s="4">
        <v>41609</v>
      </c>
    </row>
    <row r="647" spans="1:16" x14ac:dyDescent="0.3">
      <c r="A647" s="1" t="s">
        <v>44</v>
      </c>
      <c r="B647" s="1" t="s">
        <v>26</v>
      </c>
      <c r="C647" s="1" t="s">
        <v>21</v>
      </c>
      <c r="D647" s="1" t="s">
        <v>40</v>
      </c>
      <c r="E647" s="6">
        <v>3801</v>
      </c>
      <c r="F647" s="8">
        <v>10</v>
      </c>
      <c r="G647" s="8">
        <v>15</v>
      </c>
      <c r="H647" s="8">
        <v>57015</v>
      </c>
      <c r="I647" s="1">
        <v>3420.9</v>
      </c>
      <c r="J647" s="8">
        <v>53594.1</v>
      </c>
      <c r="K647" s="8">
        <f t="shared" si="40"/>
        <v>38010</v>
      </c>
      <c r="L647" s="3">
        <v>38010</v>
      </c>
      <c r="M647" s="12">
        <f t="shared" si="41"/>
        <v>15584.099999999999</v>
      </c>
      <c r="N647" s="12">
        <f t="shared" si="42"/>
        <v>15584.099999999999</v>
      </c>
      <c r="O647" s="12">
        <f t="shared" si="43"/>
        <v>0</v>
      </c>
      <c r="P647" s="4">
        <v>41730</v>
      </c>
    </row>
    <row r="648" spans="1:16" x14ac:dyDescent="0.3">
      <c r="A648" s="1" t="s">
        <v>45</v>
      </c>
      <c r="B648" s="1" t="s">
        <v>23</v>
      </c>
      <c r="C648" s="1" t="s">
        <v>21</v>
      </c>
      <c r="D648" s="1" t="s">
        <v>40</v>
      </c>
      <c r="E648" s="6">
        <v>2299</v>
      </c>
      <c r="F648" s="8">
        <v>10</v>
      </c>
      <c r="G648" s="8">
        <v>12</v>
      </c>
      <c r="H648" s="8">
        <v>27588</v>
      </c>
      <c r="I648" s="1">
        <v>1655.28</v>
      </c>
      <c r="J648" s="8">
        <v>25932.720000000001</v>
      </c>
      <c r="K648" s="8">
        <f t="shared" si="40"/>
        <v>22990</v>
      </c>
      <c r="L648" s="3">
        <v>6897</v>
      </c>
      <c r="M648" s="12">
        <f t="shared" si="41"/>
        <v>2942.7200000000012</v>
      </c>
      <c r="N648" s="12">
        <f t="shared" si="42"/>
        <v>2942.7200000000012</v>
      </c>
      <c r="O648" s="12">
        <f t="shared" si="43"/>
        <v>0</v>
      </c>
      <c r="P648" s="4">
        <v>41548</v>
      </c>
    </row>
    <row r="649" spans="1:16" x14ac:dyDescent="0.3">
      <c r="A649" s="1" t="s">
        <v>44</v>
      </c>
      <c r="B649" s="1" t="s">
        <v>36</v>
      </c>
      <c r="C649" s="1" t="s">
        <v>21</v>
      </c>
      <c r="D649" s="1" t="s">
        <v>40</v>
      </c>
      <c r="E649" s="6">
        <v>2198</v>
      </c>
      <c r="F649" s="8">
        <v>10</v>
      </c>
      <c r="G649" s="8">
        <v>15</v>
      </c>
      <c r="H649" s="8">
        <v>32970</v>
      </c>
      <c r="I649" s="1">
        <v>1978.2</v>
      </c>
      <c r="J649" s="8">
        <v>30991.8</v>
      </c>
      <c r="K649" s="8">
        <f t="shared" si="40"/>
        <v>21980</v>
      </c>
      <c r="L649" s="3">
        <v>21980</v>
      </c>
      <c r="M649" s="12">
        <f t="shared" si="41"/>
        <v>9011.7999999999993</v>
      </c>
      <c r="N649" s="12">
        <f t="shared" si="42"/>
        <v>9011.7999999999993</v>
      </c>
      <c r="O649" s="12">
        <f t="shared" si="43"/>
        <v>0</v>
      </c>
      <c r="P649" s="4">
        <v>41852</v>
      </c>
    </row>
    <row r="650" spans="1:16" x14ac:dyDescent="0.3">
      <c r="A650" s="1" t="s">
        <v>44</v>
      </c>
      <c r="B650" s="1" t="s">
        <v>17</v>
      </c>
      <c r="C650" s="1" t="s">
        <v>21</v>
      </c>
      <c r="D650" s="1" t="s">
        <v>40</v>
      </c>
      <c r="E650" s="6">
        <v>1743</v>
      </c>
      <c r="F650" s="8">
        <v>10</v>
      </c>
      <c r="G650" s="8">
        <v>15</v>
      </c>
      <c r="H650" s="8">
        <v>26145</v>
      </c>
      <c r="I650" s="1">
        <v>1568.7</v>
      </c>
      <c r="J650" s="8">
        <v>24576.3</v>
      </c>
      <c r="K650" s="8">
        <f t="shared" si="40"/>
        <v>17430</v>
      </c>
      <c r="L650" s="3">
        <v>17430</v>
      </c>
      <c r="M650" s="12">
        <f t="shared" si="41"/>
        <v>7146.2999999999993</v>
      </c>
      <c r="N650" s="12">
        <f t="shared" si="42"/>
        <v>7146.2999999999993</v>
      </c>
      <c r="O650" s="12">
        <f t="shared" si="43"/>
        <v>0</v>
      </c>
      <c r="P650" s="4">
        <v>41852</v>
      </c>
    </row>
    <row r="651" spans="1:16" x14ac:dyDescent="0.3">
      <c r="A651" s="1" t="s">
        <v>44</v>
      </c>
      <c r="B651" s="1" t="s">
        <v>36</v>
      </c>
      <c r="C651" s="1" t="s">
        <v>21</v>
      </c>
      <c r="D651" s="1" t="s">
        <v>40</v>
      </c>
      <c r="E651" s="6">
        <v>1153</v>
      </c>
      <c r="F651" s="8">
        <v>10</v>
      </c>
      <c r="G651" s="8">
        <v>15</v>
      </c>
      <c r="H651" s="8">
        <v>17295</v>
      </c>
      <c r="I651" s="1">
        <v>1037.7</v>
      </c>
      <c r="J651" s="8">
        <v>16257.3</v>
      </c>
      <c r="K651" s="8">
        <f t="shared" si="40"/>
        <v>11530</v>
      </c>
      <c r="L651" s="3">
        <v>11530</v>
      </c>
      <c r="M651" s="12">
        <f t="shared" si="41"/>
        <v>4727.2999999999993</v>
      </c>
      <c r="N651" s="12">
        <f t="shared" si="42"/>
        <v>4727.2999999999993</v>
      </c>
      <c r="O651" s="12">
        <f t="shared" si="43"/>
        <v>0</v>
      </c>
      <c r="P651" s="4">
        <v>41913</v>
      </c>
    </row>
    <row r="652" spans="1:16" x14ac:dyDescent="0.3">
      <c r="A652" s="1" t="s">
        <v>47</v>
      </c>
      <c r="B652" s="1" t="s">
        <v>23</v>
      </c>
      <c r="C652" s="1" t="s">
        <v>21</v>
      </c>
      <c r="D652" s="1" t="s">
        <v>40</v>
      </c>
      <c r="E652" s="6">
        <v>1702</v>
      </c>
      <c r="F652" s="8">
        <v>10</v>
      </c>
      <c r="G652" s="8">
        <v>300</v>
      </c>
      <c r="H652" s="8">
        <v>510600</v>
      </c>
      <c r="I652" s="1">
        <v>35742</v>
      </c>
      <c r="J652" s="8">
        <v>474858</v>
      </c>
      <c r="K652" s="8">
        <f t="shared" si="40"/>
        <v>17020</v>
      </c>
      <c r="L652" s="3">
        <v>425500</v>
      </c>
      <c r="M652" s="12">
        <f t="shared" si="41"/>
        <v>457838</v>
      </c>
      <c r="N652" s="12">
        <f t="shared" si="42"/>
        <v>457838</v>
      </c>
      <c r="O652" s="12">
        <f t="shared" si="43"/>
        <v>0</v>
      </c>
      <c r="P652" s="4">
        <v>41760</v>
      </c>
    </row>
    <row r="653" spans="1:16" x14ac:dyDescent="0.3">
      <c r="A653" s="1" t="s">
        <v>47</v>
      </c>
      <c r="B653" s="1" t="s">
        <v>26</v>
      </c>
      <c r="C653" s="1" t="s">
        <v>21</v>
      </c>
      <c r="D653" s="1" t="s">
        <v>40</v>
      </c>
      <c r="E653" s="6">
        <v>448</v>
      </c>
      <c r="F653" s="8">
        <v>10</v>
      </c>
      <c r="G653" s="8">
        <v>300</v>
      </c>
      <c r="H653" s="8">
        <v>134400</v>
      </c>
      <c r="I653" s="1">
        <v>9408</v>
      </c>
      <c r="J653" s="8">
        <v>124992</v>
      </c>
      <c r="K653" s="8">
        <f t="shared" si="40"/>
        <v>4480</v>
      </c>
      <c r="L653" s="3">
        <v>112000</v>
      </c>
      <c r="M653" s="12">
        <f t="shared" si="41"/>
        <v>120512</v>
      </c>
      <c r="N653" s="12">
        <f t="shared" si="42"/>
        <v>120512</v>
      </c>
      <c r="O653" s="12">
        <f t="shared" si="43"/>
        <v>0</v>
      </c>
      <c r="P653" s="4">
        <v>41791</v>
      </c>
    </row>
    <row r="654" spans="1:16" x14ac:dyDescent="0.3">
      <c r="A654" s="1" t="s">
        <v>46</v>
      </c>
      <c r="B654" s="1" t="s">
        <v>17</v>
      </c>
      <c r="C654" s="1" t="s">
        <v>21</v>
      </c>
      <c r="D654" s="1" t="s">
        <v>40</v>
      </c>
      <c r="E654" s="6">
        <v>3513</v>
      </c>
      <c r="F654" s="8">
        <v>10</v>
      </c>
      <c r="G654" s="8">
        <v>125</v>
      </c>
      <c r="H654" s="8">
        <v>439125</v>
      </c>
      <c r="I654" s="1">
        <v>30738.75</v>
      </c>
      <c r="J654" s="8">
        <v>408386.25</v>
      </c>
      <c r="K654" s="8">
        <f t="shared" si="40"/>
        <v>35130</v>
      </c>
      <c r="L654" s="3">
        <v>421560</v>
      </c>
      <c r="M654" s="12">
        <f t="shared" si="41"/>
        <v>373256.25</v>
      </c>
      <c r="N654" s="12">
        <f t="shared" si="42"/>
        <v>373256.25</v>
      </c>
      <c r="O654" s="12">
        <f t="shared" si="43"/>
        <v>0</v>
      </c>
      <c r="P654" s="4">
        <v>41821</v>
      </c>
    </row>
    <row r="655" spans="1:16" x14ac:dyDescent="0.3">
      <c r="A655" s="1" t="s">
        <v>44</v>
      </c>
      <c r="B655" s="1" t="s">
        <v>26</v>
      </c>
      <c r="C655" s="1" t="s">
        <v>21</v>
      </c>
      <c r="D655" s="1" t="s">
        <v>40</v>
      </c>
      <c r="E655" s="6">
        <v>2101</v>
      </c>
      <c r="F655" s="8">
        <v>10</v>
      </c>
      <c r="G655" s="8">
        <v>15</v>
      </c>
      <c r="H655" s="8">
        <v>31515</v>
      </c>
      <c r="I655" s="1">
        <v>2206.0500000000002</v>
      </c>
      <c r="J655" s="8">
        <v>29308.95</v>
      </c>
      <c r="K655" s="8">
        <f t="shared" si="40"/>
        <v>21010</v>
      </c>
      <c r="L655" s="3">
        <v>21010</v>
      </c>
      <c r="M655" s="12">
        <f t="shared" si="41"/>
        <v>8298.9500000000007</v>
      </c>
      <c r="N655" s="12">
        <f t="shared" si="42"/>
        <v>8298.9500000000007</v>
      </c>
      <c r="O655" s="12">
        <f t="shared" si="43"/>
        <v>0</v>
      </c>
      <c r="P655" s="4">
        <v>41852</v>
      </c>
    </row>
    <row r="656" spans="1:16" x14ac:dyDescent="0.3">
      <c r="A656" s="1" t="s">
        <v>44</v>
      </c>
      <c r="B656" s="1" t="s">
        <v>36</v>
      </c>
      <c r="C656" s="1" t="s">
        <v>21</v>
      </c>
      <c r="D656" s="1" t="s">
        <v>40</v>
      </c>
      <c r="E656" s="6">
        <v>2931</v>
      </c>
      <c r="F656" s="8">
        <v>10</v>
      </c>
      <c r="G656" s="8">
        <v>15</v>
      </c>
      <c r="H656" s="8">
        <v>43965</v>
      </c>
      <c r="I656" s="1">
        <v>3077.55</v>
      </c>
      <c r="J656" s="8">
        <v>40887.449999999997</v>
      </c>
      <c r="K656" s="8">
        <f t="shared" si="40"/>
        <v>29310</v>
      </c>
      <c r="L656" s="3">
        <v>29310</v>
      </c>
      <c r="M656" s="12">
        <f t="shared" si="41"/>
        <v>11577.449999999997</v>
      </c>
      <c r="N656" s="12">
        <f t="shared" si="42"/>
        <v>11577.449999999997</v>
      </c>
      <c r="O656" s="12">
        <f t="shared" si="43"/>
        <v>0</v>
      </c>
      <c r="P656" s="4">
        <v>41518</v>
      </c>
    </row>
    <row r="657" spans="1:16" x14ac:dyDescent="0.3">
      <c r="A657" s="1" t="s">
        <v>47</v>
      </c>
      <c r="B657" s="1" t="s">
        <v>17</v>
      </c>
      <c r="C657" s="1" t="s">
        <v>21</v>
      </c>
      <c r="D657" s="1" t="s">
        <v>40</v>
      </c>
      <c r="E657" s="6">
        <v>1123</v>
      </c>
      <c r="F657" s="8">
        <v>10</v>
      </c>
      <c r="G657" s="8">
        <v>300</v>
      </c>
      <c r="H657" s="8">
        <v>336900</v>
      </c>
      <c r="I657" s="1">
        <v>23583</v>
      </c>
      <c r="J657" s="8">
        <v>313317</v>
      </c>
      <c r="K657" s="8">
        <f t="shared" si="40"/>
        <v>11230</v>
      </c>
      <c r="L657" s="3">
        <v>280750</v>
      </c>
      <c r="M657" s="12">
        <f t="shared" si="41"/>
        <v>302087</v>
      </c>
      <c r="N657" s="12">
        <f t="shared" si="42"/>
        <v>302087</v>
      </c>
      <c r="O657" s="12">
        <f t="shared" si="43"/>
        <v>0</v>
      </c>
      <c r="P657" s="4">
        <v>41518</v>
      </c>
    </row>
    <row r="658" spans="1:16" x14ac:dyDescent="0.3">
      <c r="A658" s="1" t="s">
        <v>47</v>
      </c>
      <c r="B658" s="1" t="s">
        <v>23</v>
      </c>
      <c r="C658" s="1" t="s">
        <v>21</v>
      </c>
      <c r="D658" s="1" t="s">
        <v>40</v>
      </c>
      <c r="E658" s="6">
        <v>1404</v>
      </c>
      <c r="F658" s="8">
        <v>10</v>
      </c>
      <c r="G658" s="8">
        <v>300</v>
      </c>
      <c r="H658" s="8">
        <v>421200</v>
      </c>
      <c r="I658" s="1">
        <v>29484</v>
      </c>
      <c r="J658" s="8">
        <v>391716</v>
      </c>
      <c r="K658" s="8">
        <f t="shared" si="40"/>
        <v>14040</v>
      </c>
      <c r="L658" s="3">
        <v>351000</v>
      </c>
      <c r="M658" s="12">
        <f t="shared" si="41"/>
        <v>377676</v>
      </c>
      <c r="N658" s="12">
        <f t="shared" si="42"/>
        <v>377676</v>
      </c>
      <c r="O658" s="12">
        <f t="shared" si="43"/>
        <v>0</v>
      </c>
      <c r="P658" s="4">
        <v>41579</v>
      </c>
    </row>
    <row r="659" spans="1:16" x14ac:dyDescent="0.3">
      <c r="A659" s="1" t="s">
        <v>45</v>
      </c>
      <c r="B659" s="1" t="s">
        <v>31</v>
      </c>
      <c r="C659" s="1" t="s">
        <v>21</v>
      </c>
      <c r="D659" s="1" t="s">
        <v>40</v>
      </c>
      <c r="E659" s="6">
        <v>2763</v>
      </c>
      <c r="F659" s="8">
        <v>10</v>
      </c>
      <c r="G659" s="8">
        <v>12</v>
      </c>
      <c r="H659" s="8">
        <v>33156</v>
      </c>
      <c r="I659" s="1">
        <v>2320.92</v>
      </c>
      <c r="J659" s="8">
        <v>30835.08</v>
      </c>
      <c r="K659" s="8">
        <f t="shared" si="40"/>
        <v>27630</v>
      </c>
      <c r="L659" s="3">
        <v>8289</v>
      </c>
      <c r="M659" s="12">
        <f t="shared" si="41"/>
        <v>3205.0800000000017</v>
      </c>
      <c r="N659" s="12">
        <f t="shared" si="42"/>
        <v>3205.0800000000017</v>
      </c>
      <c r="O659" s="12">
        <f t="shared" si="43"/>
        <v>0</v>
      </c>
      <c r="P659" s="4">
        <v>41579</v>
      </c>
    </row>
    <row r="660" spans="1:16" x14ac:dyDescent="0.3">
      <c r="A660" s="1" t="s">
        <v>46</v>
      </c>
      <c r="B660" s="1" t="s">
        <v>31</v>
      </c>
      <c r="C660" s="1" t="s">
        <v>21</v>
      </c>
      <c r="D660" s="1" t="s">
        <v>40</v>
      </c>
      <c r="E660" s="6">
        <v>1114</v>
      </c>
      <c r="F660" s="8">
        <v>10</v>
      </c>
      <c r="G660" s="8">
        <v>125</v>
      </c>
      <c r="H660" s="8">
        <v>139250</v>
      </c>
      <c r="I660" s="1">
        <v>11140</v>
      </c>
      <c r="J660" s="8">
        <v>128110</v>
      </c>
      <c r="K660" s="8">
        <f t="shared" si="40"/>
        <v>11140</v>
      </c>
      <c r="L660" s="3">
        <v>133680</v>
      </c>
      <c r="M660" s="12">
        <f t="shared" si="41"/>
        <v>116970</v>
      </c>
      <c r="N660" s="12">
        <f t="shared" si="42"/>
        <v>116970</v>
      </c>
      <c r="O660" s="12">
        <f t="shared" si="43"/>
        <v>0</v>
      </c>
      <c r="P660" s="4">
        <v>41699</v>
      </c>
    </row>
    <row r="661" spans="1:16" x14ac:dyDescent="0.3">
      <c r="A661" s="1" t="s">
        <v>47</v>
      </c>
      <c r="B661" s="1" t="s">
        <v>31</v>
      </c>
      <c r="C661" s="1" t="s">
        <v>21</v>
      </c>
      <c r="D661" s="1" t="s">
        <v>40</v>
      </c>
      <c r="E661" s="6">
        <v>2460</v>
      </c>
      <c r="F661" s="8">
        <v>10</v>
      </c>
      <c r="G661" s="8">
        <v>300</v>
      </c>
      <c r="H661" s="8">
        <v>738000</v>
      </c>
      <c r="I661" s="1">
        <v>59040</v>
      </c>
      <c r="J661" s="8">
        <v>678960</v>
      </c>
      <c r="K661" s="8">
        <f t="shared" si="40"/>
        <v>24600</v>
      </c>
      <c r="L661" s="3">
        <v>615000</v>
      </c>
      <c r="M661" s="12">
        <f t="shared" si="41"/>
        <v>654360</v>
      </c>
      <c r="N661" s="12">
        <f t="shared" si="42"/>
        <v>654360</v>
      </c>
      <c r="O661" s="12">
        <f t="shared" si="43"/>
        <v>0</v>
      </c>
      <c r="P661" s="4">
        <v>41791</v>
      </c>
    </row>
    <row r="662" spans="1:16" x14ac:dyDescent="0.3">
      <c r="A662" s="1" t="s">
        <v>47</v>
      </c>
      <c r="B662" s="1" t="s">
        <v>31</v>
      </c>
      <c r="C662" s="1" t="s">
        <v>21</v>
      </c>
      <c r="D662" s="1" t="s">
        <v>40</v>
      </c>
      <c r="E662" s="6">
        <v>2565</v>
      </c>
      <c r="F662" s="8">
        <v>10</v>
      </c>
      <c r="G662" s="8">
        <v>300</v>
      </c>
      <c r="H662" s="8">
        <v>769500</v>
      </c>
      <c r="I662" s="1">
        <v>69255</v>
      </c>
      <c r="J662" s="8">
        <v>700245</v>
      </c>
      <c r="K662" s="8">
        <f t="shared" si="40"/>
        <v>25650</v>
      </c>
      <c r="L662" s="3">
        <v>641250</v>
      </c>
      <c r="M662" s="12">
        <f t="shared" si="41"/>
        <v>674595</v>
      </c>
      <c r="N662" s="12">
        <f t="shared" si="42"/>
        <v>674595</v>
      </c>
      <c r="O662" s="12">
        <f t="shared" si="43"/>
        <v>0</v>
      </c>
      <c r="P662" s="4">
        <v>41640</v>
      </c>
    </row>
    <row r="663" spans="1:16" x14ac:dyDescent="0.3">
      <c r="A663" s="1" t="s">
        <v>44</v>
      </c>
      <c r="B663" s="1" t="s">
        <v>36</v>
      </c>
      <c r="C663" s="1" t="s">
        <v>21</v>
      </c>
      <c r="D663" s="1" t="s">
        <v>40</v>
      </c>
      <c r="E663" s="6">
        <v>3675</v>
      </c>
      <c r="F663" s="8">
        <v>10</v>
      </c>
      <c r="G663" s="8">
        <v>15</v>
      </c>
      <c r="H663" s="8">
        <v>55125</v>
      </c>
      <c r="I663" s="1">
        <v>4961.25</v>
      </c>
      <c r="J663" s="8">
        <v>50163.75</v>
      </c>
      <c r="K663" s="8">
        <f t="shared" si="40"/>
        <v>36750</v>
      </c>
      <c r="L663" s="3">
        <v>36750</v>
      </c>
      <c r="M663" s="12">
        <f t="shared" si="41"/>
        <v>13413.75</v>
      </c>
      <c r="N663" s="12">
        <f t="shared" si="42"/>
        <v>13413.75</v>
      </c>
      <c r="O663" s="12">
        <f t="shared" si="43"/>
        <v>0</v>
      </c>
      <c r="P663" s="4">
        <v>41730</v>
      </c>
    </row>
    <row r="664" spans="1:16" x14ac:dyDescent="0.3">
      <c r="A664" s="1" t="s">
        <v>47</v>
      </c>
      <c r="B664" s="1" t="s">
        <v>23</v>
      </c>
      <c r="C664" s="1" t="s">
        <v>21</v>
      </c>
      <c r="D664" s="1" t="s">
        <v>40</v>
      </c>
      <c r="E664" s="6">
        <v>1094</v>
      </c>
      <c r="F664" s="8">
        <v>10</v>
      </c>
      <c r="G664" s="8">
        <v>300</v>
      </c>
      <c r="H664" s="8">
        <v>328200</v>
      </c>
      <c r="I664" s="1">
        <v>29538</v>
      </c>
      <c r="J664" s="8">
        <v>298662</v>
      </c>
      <c r="K664" s="8">
        <f t="shared" si="40"/>
        <v>10940</v>
      </c>
      <c r="L664" s="3">
        <v>273500</v>
      </c>
      <c r="M664" s="12">
        <f t="shared" si="41"/>
        <v>287722</v>
      </c>
      <c r="N664" s="12">
        <f t="shared" si="42"/>
        <v>287722</v>
      </c>
      <c r="O664" s="12">
        <f t="shared" si="43"/>
        <v>0</v>
      </c>
      <c r="P664" s="4">
        <v>41791</v>
      </c>
    </row>
    <row r="665" spans="1:16" x14ac:dyDescent="0.3">
      <c r="A665" s="1" t="s">
        <v>44</v>
      </c>
      <c r="B665" s="1" t="s">
        <v>26</v>
      </c>
      <c r="C665" s="1" t="s">
        <v>21</v>
      </c>
      <c r="D665" s="1" t="s">
        <v>40</v>
      </c>
      <c r="E665" s="6">
        <v>1227</v>
      </c>
      <c r="F665" s="8">
        <v>10</v>
      </c>
      <c r="G665" s="8">
        <v>15</v>
      </c>
      <c r="H665" s="8">
        <v>18405</v>
      </c>
      <c r="I665" s="1">
        <v>1656.45</v>
      </c>
      <c r="J665" s="8">
        <v>16748.55</v>
      </c>
      <c r="K665" s="8">
        <f t="shared" si="40"/>
        <v>12270</v>
      </c>
      <c r="L665" s="3">
        <v>12270</v>
      </c>
      <c r="M665" s="12">
        <f t="shared" si="41"/>
        <v>4478.5499999999993</v>
      </c>
      <c r="N665" s="12">
        <f t="shared" si="42"/>
        <v>4478.5499999999993</v>
      </c>
      <c r="O665" s="12">
        <f t="shared" si="43"/>
        <v>0</v>
      </c>
      <c r="P665" s="4">
        <v>41913</v>
      </c>
    </row>
    <row r="666" spans="1:16" x14ac:dyDescent="0.3">
      <c r="A666" s="1" t="s">
        <v>45</v>
      </c>
      <c r="B666" s="1" t="s">
        <v>31</v>
      </c>
      <c r="C666" s="1" t="s">
        <v>21</v>
      </c>
      <c r="D666" s="1" t="s">
        <v>40</v>
      </c>
      <c r="E666" s="6">
        <v>367</v>
      </c>
      <c r="F666" s="8">
        <v>10</v>
      </c>
      <c r="G666" s="8">
        <v>12</v>
      </c>
      <c r="H666" s="8">
        <v>4404</v>
      </c>
      <c r="I666" s="1">
        <v>396.36</v>
      </c>
      <c r="J666" s="8">
        <v>4007.64</v>
      </c>
      <c r="K666" s="8">
        <f t="shared" si="40"/>
        <v>3670</v>
      </c>
      <c r="L666" s="3">
        <v>1101</v>
      </c>
      <c r="M666" s="12">
        <f t="shared" si="41"/>
        <v>337.63999999999987</v>
      </c>
      <c r="N666" s="12">
        <f t="shared" si="42"/>
        <v>337.63999999999987</v>
      </c>
      <c r="O666" s="12">
        <f t="shared" si="43"/>
        <v>0</v>
      </c>
      <c r="P666" s="4">
        <v>41548</v>
      </c>
    </row>
    <row r="667" spans="1:16" x14ac:dyDescent="0.3">
      <c r="A667" s="1" t="s">
        <v>47</v>
      </c>
      <c r="B667" s="1" t="s">
        <v>26</v>
      </c>
      <c r="C667" s="1" t="s">
        <v>21</v>
      </c>
      <c r="D667" s="1" t="s">
        <v>40</v>
      </c>
      <c r="E667" s="6">
        <v>1324</v>
      </c>
      <c r="F667" s="8">
        <v>10</v>
      </c>
      <c r="G667" s="8">
        <v>300</v>
      </c>
      <c r="H667" s="8">
        <v>397200</v>
      </c>
      <c r="I667" s="1">
        <v>35748</v>
      </c>
      <c r="J667" s="8">
        <v>361452</v>
      </c>
      <c r="K667" s="8">
        <f t="shared" si="40"/>
        <v>13240</v>
      </c>
      <c r="L667" s="3">
        <v>331000</v>
      </c>
      <c r="M667" s="12">
        <f t="shared" si="41"/>
        <v>348212</v>
      </c>
      <c r="N667" s="12">
        <f t="shared" si="42"/>
        <v>348212</v>
      </c>
      <c r="O667" s="12">
        <f t="shared" si="43"/>
        <v>0</v>
      </c>
      <c r="P667" s="4">
        <v>41944</v>
      </c>
    </row>
    <row r="668" spans="1:16" x14ac:dyDescent="0.3">
      <c r="A668" s="1" t="s">
        <v>45</v>
      </c>
      <c r="B668" s="1" t="s">
        <v>17</v>
      </c>
      <c r="C668" s="1" t="s">
        <v>21</v>
      </c>
      <c r="D668" s="1" t="s">
        <v>40</v>
      </c>
      <c r="E668" s="6">
        <v>1775</v>
      </c>
      <c r="F668" s="8">
        <v>10</v>
      </c>
      <c r="G668" s="8">
        <v>12</v>
      </c>
      <c r="H668" s="8">
        <v>21300</v>
      </c>
      <c r="I668" s="1">
        <v>1917</v>
      </c>
      <c r="J668" s="8">
        <v>19383</v>
      </c>
      <c r="K668" s="8">
        <f t="shared" si="40"/>
        <v>17750</v>
      </c>
      <c r="L668" s="3">
        <v>5325</v>
      </c>
      <c r="M668" s="12">
        <f t="shared" si="41"/>
        <v>1633</v>
      </c>
      <c r="N668" s="12">
        <f t="shared" si="42"/>
        <v>1633</v>
      </c>
      <c r="O668" s="12">
        <f t="shared" si="43"/>
        <v>0</v>
      </c>
      <c r="P668" s="4">
        <v>41579</v>
      </c>
    </row>
    <row r="669" spans="1:16" x14ac:dyDescent="0.3">
      <c r="A669" s="1" t="s">
        <v>46</v>
      </c>
      <c r="B669" s="1" t="s">
        <v>36</v>
      </c>
      <c r="C669" s="1" t="s">
        <v>21</v>
      </c>
      <c r="D669" s="1" t="s">
        <v>40</v>
      </c>
      <c r="E669" s="6">
        <v>2797</v>
      </c>
      <c r="F669" s="8">
        <v>10</v>
      </c>
      <c r="G669" s="8">
        <v>125</v>
      </c>
      <c r="H669" s="8">
        <v>349625</v>
      </c>
      <c r="I669" s="1">
        <v>31466.25</v>
      </c>
      <c r="J669" s="8">
        <v>318158.75</v>
      </c>
      <c r="K669" s="8">
        <f t="shared" si="40"/>
        <v>27970</v>
      </c>
      <c r="L669" s="3">
        <v>335640</v>
      </c>
      <c r="M669" s="12">
        <f t="shared" si="41"/>
        <v>290188.75</v>
      </c>
      <c r="N669" s="12">
        <f t="shared" si="42"/>
        <v>290188.75</v>
      </c>
      <c r="O669" s="12">
        <f t="shared" si="43"/>
        <v>0</v>
      </c>
      <c r="P669" s="4">
        <v>41974</v>
      </c>
    </row>
    <row r="670" spans="1:16" x14ac:dyDescent="0.3">
      <c r="A670" s="1" t="s">
        <v>45</v>
      </c>
      <c r="B670" s="1" t="s">
        <v>36</v>
      </c>
      <c r="C670" s="1" t="s">
        <v>21</v>
      </c>
      <c r="D670" s="1" t="s">
        <v>43</v>
      </c>
      <c r="E670" s="6">
        <v>386</v>
      </c>
      <c r="F670" s="8">
        <v>10</v>
      </c>
      <c r="G670" s="8">
        <v>12</v>
      </c>
      <c r="H670" s="8">
        <v>4632</v>
      </c>
      <c r="I670" s="1">
        <v>463.2</v>
      </c>
      <c r="J670" s="8">
        <v>4168.8</v>
      </c>
      <c r="K670" s="8">
        <f t="shared" si="40"/>
        <v>3860</v>
      </c>
      <c r="L670" s="3">
        <v>1158</v>
      </c>
      <c r="M670" s="12">
        <f t="shared" si="41"/>
        <v>308.80000000000018</v>
      </c>
      <c r="N670" s="12">
        <f t="shared" si="42"/>
        <v>308.80000000000018</v>
      </c>
      <c r="O670" s="12">
        <f t="shared" si="43"/>
        <v>0</v>
      </c>
      <c r="P670" s="4">
        <v>41548</v>
      </c>
    </row>
    <row r="671" spans="1:16" x14ac:dyDescent="0.3">
      <c r="A671" s="1" t="s">
        <v>47</v>
      </c>
      <c r="B671" s="1" t="s">
        <v>31</v>
      </c>
      <c r="C671" s="1" t="s">
        <v>21</v>
      </c>
      <c r="D671" s="1" t="s">
        <v>43</v>
      </c>
      <c r="E671" s="6">
        <v>591</v>
      </c>
      <c r="F671" s="8">
        <v>10</v>
      </c>
      <c r="G671" s="8">
        <v>300</v>
      </c>
      <c r="H671" s="8">
        <v>177300</v>
      </c>
      <c r="I671" s="1">
        <v>17730</v>
      </c>
      <c r="J671" s="8">
        <v>159570</v>
      </c>
      <c r="K671" s="8">
        <f t="shared" si="40"/>
        <v>5910</v>
      </c>
      <c r="L671" s="3">
        <v>147750</v>
      </c>
      <c r="M671" s="12">
        <f t="shared" si="41"/>
        <v>153660</v>
      </c>
      <c r="N671" s="12">
        <f t="shared" si="42"/>
        <v>153660</v>
      </c>
      <c r="O671" s="12">
        <f t="shared" si="43"/>
        <v>0</v>
      </c>
      <c r="P671" s="4">
        <v>41760</v>
      </c>
    </row>
    <row r="672" spans="1:16" x14ac:dyDescent="0.3">
      <c r="A672" s="1" t="s">
        <v>44</v>
      </c>
      <c r="B672" s="1" t="s">
        <v>26</v>
      </c>
      <c r="C672" s="1" t="s">
        <v>21</v>
      </c>
      <c r="D672" s="1" t="s">
        <v>43</v>
      </c>
      <c r="E672" s="6">
        <v>2167</v>
      </c>
      <c r="F672" s="8">
        <v>10</v>
      </c>
      <c r="G672" s="8">
        <v>15</v>
      </c>
      <c r="H672" s="8">
        <v>32505</v>
      </c>
      <c r="I672" s="1">
        <v>3250.5</v>
      </c>
      <c r="J672" s="8">
        <v>29254.5</v>
      </c>
      <c r="K672" s="8">
        <f t="shared" si="40"/>
        <v>21670</v>
      </c>
      <c r="L672" s="3">
        <v>21670</v>
      </c>
      <c r="M672" s="12">
        <f t="shared" si="41"/>
        <v>7584.5</v>
      </c>
      <c r="N672" s="12">
        <f t="shared" si="42"/>
        <v>7584.5</v>
      </c>
      <c r="O672" s="12">
        <f t="shared" si="43"/>
        <v>0</v>
      </c>
      <c r="P672" s="4">
        <v>41548</v>
      </c>
    </row>
    <row r="673" spans="1:16" x14ac:dyDescent="0.3">
      <c r="A673" s="1" t="s">
        <v>45</v>
      </c>
      <c r="B673" s="1" t="s">
        <v>26</v>
      </c>
      <c r="C673" s="1" t="s">
        <v>21</v>
      </c>
      <c r="D673" s="1" t="s">
        <v>43</v>
      </c>
      <c r="E673" s="6">
        <v>1198</v>
      </c>
      <c r="F673" s="8">
        <v>10</v>
      </c>
      <c r="G673" s="8">
        <v>12</v>
      </c>
      <c r="H673" s="8">
        <v>14376</v>
      </c>
      <c r="I673" s="1">
        <v>1581.36</v>
      </c>
      <c r="J673" s="8">
        <v>12794.64</v>
      </c>
      <c r="K673" s="8">
        <f t="shared" si="40"/>
        <v>11980</v>
      </c>
      <c r="L673" s="3">
        <v>3594</v>
      </c>
      <c r="M673" s="12">
        <f t="shared" si="41"/>
        <v>814.63999999999942</v>
      </c>
      <c r="N673" s="12">
        <f t="shared" si="42"/>
        <v>814.63999999999942</v>
      </c>
      <c r="O673" s="12">
        <f t="shared" si="43"/>
        <v>0</v>
      </c>
      <c r="P673" s="4">
        <v>41548</v>
      </c>
    </row>
    <row r="674" spans="1:16" x14ac:dyDescent="0.3">
      <c r="A674" s="1" t="s">
        <v>47</v>
      </c>
      <c r="B674" s="1" t="s">
        <v>23</v>
      </c>
      <c r="C674" s="1" t="s">
        <v>21</v>
      </c>
      <c r="D674" s="1" t="s">
        <v>43</v>
      </c>
      <c r="E674" s="6">
        <v>873</v>
      </c>
      <c r="F674" s="8">
        <v>10</v>
      </c>
      <c r="G674" s="8">
        <v>300</v>
      </c>
      <c r="H674" s="8">
        <v>261900</v>
      </c>
      <c r="I674" s="1">
        <v>28809</v>
      </c>
      <c r="J674" s="8">
        <v>233091</v>
      </c>
      <c r="K674" s="8">
        <f t="shared" si="40"/>
        <v>8730</v>
      </c>
      <c r="L674" s="3">
        <v>218250</v>
      </c>
      <c r="M674" s="12">
        <f t="shared" si="41"/>
        <v>224361</v>
      </c>
      <c r="N674" s="12">
        <f t="shared" si="42"/>
        <v>224361</v>
      </c>
      <c r="O674" s="12">
        <f t="shared" si="43"/>
        <v>0</v>
      </c>
      <c r="P674" s="4">
        <v>41640</v>
      </c>
    </row>
    <row r="675" spans="1:16" x14ac:dyDescent="0.3">
      <c r="A675" s="1" t="s">
        <v>45</v>
      </c>
      <c r="B675" s="1" t="s">
        <v>23</v>
      </c>
      <c r="C675" s="1" t="s">
        <v>21</v>
      </c>
      <c r="D675" s="1" t="s">
        <v>43</v>
      </c>
      <c r="E675" s="6">
        <v>4026</v>
      </c>
      <c r="F675" s="8">
        <v>10</v>
      </c>
      <c r="G675" s="8">
        <v>12</v>
      </c>
      <c r="H675" s="8">
        <v>48312</v>
      </c>
      <c r="I675" s="1">
        <v>5314.32</v>
      </c>
      <c r="J675" s="8">
        <v>42997.68</v>
      </c>
      <c r="K675" s="8">
        <f t="shared" si="40"/>
        <v>40260</v>
      </c>
      <c r="L675" s="3">
        <v>12078</v>
      </c>
      <c r="M675" s="12">
        <f t="shared" si="41"/>
        <v>2737.6800000000003</v>
      </c>
      <c r="N675" s="12">
        <f t="shared" si="42"/>
        <v>2737.6800000000003</v>
      </c>
      <c r="O675" s="12">
        <f t="shared" si="43"/>
        <v>0</v>
      </c>
      <c r="P675" s="4">
        <v>41821</v>
      </c>
    </row>
    <row r="676" spans="1:16" x14ac:dyDescent="0.3">
      <c r="A676" s="1" t="s">
        <v>45</v>
      </c>
      <c r="B676" s="1" t="s">
        <v>26</v>
      </c>
      <c r="C676" s="1" t="s">
        <v>21</v>
      </c>
      <c r="D676" s="1" t="s">
        <v>43</v>
      </c>
      <c r="E676" s="6">
        <v>2425.5</v>
      </c>
      <c r="F676" s="8">
        <v>10</v>
      </c>
      <c r="G676" s="8">
        <v>12</v>
      </c>
      <c r="H676" s="8">
        <v>29106</v>
      </c>
      <c r="I676" s="1">
        <v>3201.66</v>
      </c>
      <c r="J676" s="8">
        <v>25904.34</v>
      </c>
      <c r="K676" s="8">
        <f t="shared" si="40"/>
        <v>24255</v>
      </c>
      <c r="L676" s="3">
        <v>7276.5</v>
      </c>
      <c r="M676" s="12">
        <f t="shared" si="41"/>
        <v>1649.3400000000001</v>
      </c>
      <c r="N676" s="12">
        <f t="shared" si="42"/>
        <v>1649.3400000000001</v>
      </c>
      <c r="O676" s="12">
        <f t="shared" si="43"/>
        <v>0</v>
      </c>
      <c r="P676" s="4">
        <v>41821</v>
      </c>
    </row>
    <row r="677" spans="1:16" x14ac:dyDescent="0.3">
      <c r="A677" s="1" t="s">
        <v>44</v>
      </c>
      <c r="B677" s="1" t="s">
        <v>31</v>
      </c>
      <c r="C677" s="1" t="s">
        <v>21</v>
      </c>
      <c r="D677" s="1" t="s">
        <v>43</v>
      </c>
      <c r="E677" s="6">
        <v>1984</v>
      </c>
      <c r="F677" s="8">
        <v>10</v>
      </c>
      <c r="G677" s="8">
        <v>15</v>
      </c>
      <c r="H677" s="8">
        <v>29760</v>
      </c>
      <c r="I677" s="1">
        <v>3273.6</v>
      </c>
      <c r="J677" s="8">
        <v>26486.400000000001</v>
      </c>
      <c r="K677" s="8">
        <f t="shared" si="40"/>
        <v>19840</v>
      </c>
      <c r="L677" s="3">
        <v>19840</v>
      </c>
      <c r="M677" s="12">
        <f t="shared" si="41"/>
        <v>6646.4000000000015</v>
      </c>
      <c r="N677" s="12">
        <f t="shared" si="42"/>
        <v>6646.4000000000015</v>
      </c>
      <c r="O677" s="12">
        <f t="shared" si="43"/>
        <v>0</v>
      </c>
      <c r="P677" s="4">
        <v>41852</v>
      </c>
    </row>
    <row r="678" spans="1:16" x14ac:dyDescent="0.3">
      <c r="A678" s="1" t="s">
        <v>46</v>
      </c>
      <c r="B678" s="1" t="s">
        <v>26</v>
      </c>
      <c r="C678" s="1" t="s">
        <v>21</v>
      </c>
      <c r="D678" s="1" t="s">
        <v>43</v>
      </c>
      <c r="E678" s="6">
        <v>2441</v>
      </c>
      <c r="F678" s="8">
        <v>10</v>
      </c>
      <c r="G678" s="8">
        <v>125</v>
      </c>
      <c r="H678" s="8">
        <v>305125</v>
      </c>
      <c r="I678" s="1">
        <v>33563.75</v>
      </c>
      <c r="J678" s="8">
        <v>271561.25</v>
      </c>
      <c r="K678" s="8">
        <f t="shared" si="40"/>
        <v>24410</v>
      </c>
      <c r="L678" s="3">
        <v>292920</v>
      </c>
      <c r="M678" s="12">
        <f t="shared" si="41"/>
        <v>247151.25</v>
      </c>
      <c r="N678" s="12">
        <f t="shared" si="42"/>
        <v>247151.25</v>
      </c>
      <c r="O678" s="12">
        <f t="shared" si="43"/>
        <v>0</v>
      </c>
      <c r="P678" s="4">
        <v>41913</v>
      </c>
    </row>
    <row r="679" spans="1:16" x14ac:dyDescent="0.3">
      <c r="A679" s="1" t="s">
        <v>47</v>
      </c>
      <c r="B679" s="1" t="s">
        <v>23</v>
      </c>
      <c r="C679" s="1" t="s">
        <v>21</v>
      </c>
      <c r="D679" s="1" t="s">
        <v>43</v>
      </c>
      <c r="E679" s="6">
        <v>1366</v>
      </c>
      <c r="F679" s="8">
        <v>10</v>
      </c>
      <c r="G679" s="8">
        <v>300</v>
      </c>
      <c r="H679" s="8">
        <v>409800</v>
      </c>
      <c r="I679" s="1">
        <v>45078</v>
      </c>
      <c r="J679" s="8">
        <v>364722</v>
      </c>
      <c r="K679" s="8">
        <f t="shared" si="40"/>
        <v>13660</v>
      </c>
      <c r="L679" s="3">
        <v>341500</v>
      </c>
      <c r="M679" s="12">
        <f t="shared" si="41"/>
        <v>351062</v>
      </c>
      <c r="N679" s="12">
        <f t="shared" si="42"/>
        <v>351062</v>
      </c>
      <c r="O679" s="12">
        <f t="shared" si="43"/>
        <v>0</v>
      </c>
      <c r="P679" s="4">
        <v>41944</v>
      </c>
    </row>
    <row r="680" spans="1:16" x14ac:dyDescent="0.3">
      <c r="A680" s="1" t="s">
        <v>47</v>
      </c>
      <c r="B680" s="1" t="s">
        <v>36</v>
      </c>
      <c r="C680" s="1" t="s">
        <v>21</v>
      </c>
      <c r="D680" s="1" t="s">
        <v>43</v>
      </c>
      <c r="E680" s="6">
        <v>3495</v>
      </c>
      <c r="F680" s="8">
        <v>10</v>
      </c>
      <c r="G680" s="8">
        <v>300</v>
      </c>
      <c r="H680" s="8">
        <v>1048500</v>
      </c>
      <c r="I680" s="1">
        <v>125820</v>
      </c>
      <c r="J680" s="8">
        <v>922680</v>
      </c>
      <c r="K680" s="8">
        <f t="shared" si="40"/>
        <v>34950</v>
      </c>
      <c r="L680" s="3">
        <v>873750</v>
      </c>
      <c r="M680" s="12">
        <f t="shared" si="41"/>
        <v>887730</v>
      </c>
      <c r="N680" s="12">
        <f t="shared" si="42"/>
        <v>887730</v>
      </c>
      <c r="O680" s="12">
        <f t="shared" si="43"/>
        <v>0</v>
      </c>
      <c r="P680" s="4">
        <v>41640</v>
      </c>
    </row>
    <row r="681" spans="1:16" x14ac:dyDescent="0.3">
      <c r="A681" s="1" t="s">
        <v>46</v>
      </c>
      <c r="B681" s="1" t="s">
        <v>31</v>
      </c>
      <c r="C681" s="1" t="s">
        <v>21</v>
      </c>
      <c r="D681" s="1" t="s">
        <v>43</v>
      </c>
      <c r="E681" s="6">
        <v>2156</v>
      </c>
      <c r="F681" s="8">
        <v>10</v>
      </c>
      <c r="G681" s="8">
        <v>125</v>
      </c>
      <c r="H681" s="8">
        <v>269500</v>
      </c>
      <c r="I681" s="1">
        <v>32340</v>
      </c>
      <c r="J681" s="8">
        <v>237160</v>
      </c>
      <c r="K681" s="8">
        <f t="shared" si="40"/>
        <v>21560</v>
      </c>
      <c r="L681" s="3">
        <v>258720</v>
      </c>
      <c r="M681" s="12">
        <f t="shared" si="41"/>
        <v>215600</v>
      </c>
      <c r="N681" s="12">
        <f t="shared" si="42"/>
        <v>215600</v>
      </c>
      <c r="O681" s="12">
        <f t="shared" si="43"/>
        <v>0</v>
      </c>
      <c r="P681" s="4">
        <v>41913</v>
      </c>
    </row>
    <row r="682" spans="1:16" x14ac:dyDescent="0.3">
      <c r="A682" s="1" t="s">
        <v>47</v>
      </c>
      <c r="B682" s="1" t="s">
        <v>17</v>
      </c>
      <c r="C682" s="1" t="s">
        <v>21</v>
      </c>
      <c r="D682" s="1" t="s">
        <v>43</v>
      </c>
      <c r="E682" s="6">
        <v>1359</v>
      </c>
      <c r="F682" s="8">
        <v>10</v>
      </c>
      <c r="G682" s="8">
        <v>300</v>
      </c>
      <c r="H682" s="8">
        <v>407700</v>
      </c>
      <c r="I682" s="1">
        <v>48924</v>
      </c>
      <c r="J682" s="8">
        <v>358776</v>
      </c>
      <c r="K682" s="8">
        <f t="shared" si="40"/>
        <v>13590</v>
      </c>
      <c r="L682" s="3">
        <v>339750</v>
      </c>
      <c r="M682" s="12">
        <f t="shared" si="41"/>
        <v>345186</v>
      </c>
      <c r="N682" s="12">
        <f t="shared" si="42"/>
        <v>345186</v>
      </c>
      <c r="O682" s="12">
        <f t="shared" si="43"/>
        <v>0</v>
      </c>
      <c r="P682" s="4">
        <v>41944</v>
      </c>
    </row>
    <row r="683" spans="1:16" x14ac:dyDescent="0.3">
      <c r="A683" s="1" t="s">
        <v>47</v>
      </c>
      <c r="B683" s="1" t="s">
        <v>31</v>
      </c>
      <c r="C683" s="1" t="s">
        <v>21</v>
      </c>
      <c r="D683" s="1" t="s">
        <v>43</v>
      </c>
      <c r="E683" s="6">
        <v>2150</v>
      </c>
      <c r="F683" s="8">
        <v>10</v>
      </c>
      <c r="G683" s="8">
        <v>300</v>
      </c>
      <c r="H683" s="8">
        <v>645000</v>
      </c>
      <c r="I683" s="1">
        <v>77400</v>
      </c>
      <c r="J683" s="8">
        <v>567600</v>
      </c>
      <c r="K683" s="8">
        <f t="shared" si="40"/>
        <v>21500</v>
      </c>
      <c r="L683" s="3">
        <v>537500</v>
      </c>
      <c r="M683" s="12">
        <f t="shared" si="41"/>
        <v>546100</v>
      </c>
      <c r="N683" s="12">
        <f t="shared" si="42"/>
        <v>546100</v>
      </c>
      <c r="O683" s="12">
        <f t="shared" si="43"/>
        <v>0</v>
      </c>
      <c r="P683" s="4">
        <v>41944</v>
      </c>
    </row>
    <row r="684" spans="1:16" x14ac:dyDescent="0.3">
      <c r="A684" s="1" t="s">
        <v>44</v>
      </c>
      <c r="B684" s="1" t="s">
        <v>31</v>
      </c>
      <c r="C684" s="1" t="s">
        <v>21</v>
      </c>
      <c r="D684" s="1" t="s">
        <v>43</v>
      </c>
      <c r="E684" s="6">
        <v>380</v>
      </c>
      <c r="F684" s="8">
        <v>10</v>
      </c>
      <c r="G684" s="8">
        <v>15</v>
      </c>
      <c r="H684" s="8">
        <v>5700</v>
      </c>
      <c r="I684" s="1">
        <v>684</v>
      </c>
      <c r="J684" s="8">
        <v>5016</v>
      </c>
      <c r="K684" s="8">
        <f t="shared" si="40"/>
        <v>3800</v>
      </c>
      <c r="L684" s="3">
        <v>3800</v>
      </c>
      <c r="M684" s="12">
        <f t="shared" si="41"/>
        <v>1216</v>
      </c>
      <c r="N684" s="12">
        <f t="shared" si="42"/>
        <v>1216</v>
      </c>
      <c r="O684" s="12">
        <f t="shared" si="43"/>
        <v>0</v>
      </c>
      <c r="P684" s="4">
        <v>41609</v>
      </c>
    </row>
    <row r="685" spans="1:16" x14ac:dyDescent="0.3">
      <c r="A685" s="1" t="s">
        <v>47</v>
      </c>
      <c r="B685" s="1" t="s">
        <v>17</v>
      </c>
      <c r="C685" s="1" t="s">
        <v>21</v>
      </c>
      <c r="D685" s="1" t="s">
        <v>43</v>
      </c>
      <c r="E685" s="6">
        <v>807</v>
      </c>
      <c r="F685" s="8">
        <v>10</v>
      </c>
      <c r="G685" s="8">
        <v>300</v>
      </c>
      <c r="H685" s="8">
        <v>242100</v>
      </c>
      <c r="I685" s="1">
        <v>31473</v>
      </c>
      <c r="J685" s="8">
        <v>210627</v>
      </c>
      <c r="K685" s="8">
        <f t="shared" si="40"/>
        <v>8070</v>
      </c>
      <c r="L685" s="3">
        <v>201750</v>
      </c>
      <c r="M685" s="12">
        <f t="shared" si="41"/>
        <v>202557</v>
      </c>
      <c r="N685" s="12">
        <f t="shared" si="42"/>
        <v>202557</v>
      </c>
      <c r="O685" s="12">
        <f t="shared" si="43"/>
        <v>0</v>
      </c>
      <c r="P685" s="4">
        <v>41640</v>
      </c>
    </row>
    <row r="686" spans="1:16" x14ac:dyDescent="0.3">
      <c r="A686" s="1" t="s">
        <v>46</v>
      </c>
      <c r="B686" s="1" t="s">
        <v>23</v>
      </c>
      <c r="C686" s="1" t="s">
        <v>21</v>
      </c>
      <c r="D686" s="1" t="s">
        <v>43</v>
      </c>
      <c r="E686" s="6">
        <v>1583</v>
      </c>
      <c r="F686" s="8">
        <v>10</v>
      </c>
      <c r="G686" s="8">
        <v>125</v>
      </c>
      <c r="H686" s="8">
        <v>197875</v>
      </c>
      <c r="I686" s="1">
        <v>25723.75</v>
      </c>
      <c r="J686" s="8">
        <v>172151.25</v>
      </c>
      <c r="K686" s="8">
        <f t="shared" si="40"/>
        <v>15830</v>
      </c>
      <c r="L686" s="3">
        <v>189960</v>
      </c>
      <c r="M686" s="12">
        <f t="shared" si="41"/>
        <v>156321.25</v>
      </c>
      <c r="N686" s="12">
        <f t="shared" si="42"/>
        <v>156321.25</v>
      </c>
      <c r="O686" s="12">
        <f t="shared" si="43"/>
        <v>0</v>
      </c>
      <c r="P686" s="4">
        <v>41791</v>
      </c>
    </row>
    <row r="687" spans="1:16" x14ac:dyDescent="0.3">
      <c r="A687" s="1" t="s">
        <v>45</v>
      </c>
      <c r="B687" s="1" t="s">
        <v>31</v>
      </c>
      <c r="C687" s="1" t="s">
        <v>21</v>
      </c>
      <c r="D687" s="1" t="s">
        <v>43</v>
      </c>
      <c r="E687" s="6">
        <v>571</v>
      </c>
      <c r="F687" s="8">
        <v>10</v>
      </c>
      <c r="G687" s="8">
        <v>12</v>
      </c>
      <c r="H687" s="8">
        <v>6852</v>
      </c>
      <c r="I687" s="1">
        <v>890.76</v>
      </c>
      <c r="J687" s="8">
        <v>5961.24</v>
      </c>
      <c r="K687" s="8">
        <f t="shared" si="40"/>
        <v>5710</v>
      </c>
      <c r="L687" s="3">
        <v>1713</v>
      </c>
      <c r="M687" s="12">
        <f t="shared" si="41"/>
        <v>251.23999999999978</v>
      </c>
      <c r="N687" s="12">
        <f t="shared" si="42"/>
        <v>251.23999999999978</v>
      </c>
      <c r="O687" s="12">
        <f t="shared" si="43"/>
        <v>0</v>
      </c>
      <c r="P687" s="4">
        <v>41821</v>
      </c>
    </row>
    <row r="688" spans="1:16" x14ac:dyDescent="0.3">
      <c r="A688" s="1" t="s">
        <v>44</v>
      </c>
      <c r="B688" s="1" t="s">
        <v>23</v>
      </c>
      <c r="C688" s="1" t="s">
        <v>21</v>
      </c>
      <c r="D688" s="1" t="s">
        <v>43</v>
      </c>
      <c r="E688" s="6">
        <v>1565</v>
      </c>
      <c r="F688" s="8">
        <v>10</v>
      </c>
      <c r="G688" s="8">
        <v>15</v>
      </c>
      <c r="H688" s="8">
        <v>23475</v>
      </c>
      <c r="I688" s="1">
        <v>3051.75</v>
      </c>
      <c r="J688" s="8">
        <v>20423.25</v>
      </c>
      <c r="K688" s="8">
        <f t="shared" si="40"/>
        <v>15650</v>
      </c>
      <c r="L688" s="3">
        <v>15650</v>
      </c>
      <c r="M688" s="12">
        <f t="shared" si="41"/>
        <v>4773.25</v>
      </c>
      <c r="N688" s="12">
        <f t="shared" si="42"/>
        <v>4773.25</v>
      </c>
      <c r="O688" s="12">
        <f t="shared" si="43"/>
        <v>0</v>
      </c>
      <c r="P688" s="4">
        <v>41913</v>
      </c>
    </row>
    <row r="689" spans="1:16" x14ac:dyDescent="0.3">
      <c r="A689" s="1" t="s">
        <v>45</v>
      </c>
      <c r="B689" s="1" t="s">
        <v>17</v>
      </c>
      <c r="C689" s="1" t="s">
        <v>21</v>
      </c>
      <c r="D689" s="1" t="s">
        <v>43</v>
      </c>
      <c r="E689" s="6">
        <v>1013</v>
      </c>
      <c r="F689" s="8">
        <v>10</v>
      </c>
      <c r="G689" s="8">
        <v>12</v>
      </c>
      <c r="H689" s="8">
        <v>12156</v>
      </c>
      <c r="I689" s="1">
        <v>1580.28</v>
      </c>
      <c r="J689" s="8">
        <v>10575.72</v>
      </c>
      <c r="K689" s="8">
        <f t="shared" si="40"/>
        <v>10130</v>
      </c>
      <c r="L689" s="3">
        <v>3039</v>
      </c>
      <c r="M689" s="12">
        <f t="shared" si="41"/>
        <v>445.71999999999935</v>
      </c>
      <c r="N689" s="12">
        <f t="shared" si="42"/>
        <v>445.71999999999935</v>
      </c>
      <c r="O689" s="12">
        <f t="shared" si="43"/>
        <v>0</v>
      </c>
      <c r="P689" s="4">
        <v>41974</v>
      </c>
    </row>
    <row r="690" spans="1:16" x14ac:dyDescent="0.3">
      <c r="A690" s="1" t="s">
        <v>44</v>
      </c>
      <c r="B690" s="1" t="s">
        <v>17</v>
      </c>
      <c r="C690" s="1" t="s">
        <v>21</v>
      </c>
      <c r="D690" s="1" t="s">
        <v>43</v>
      </c>
      <c r="E690" s="6">
        <v>278</v>
      </c>
      <c r="F690" s="8">
        <v>10</v>
      </c>
      <c r="G690" s="8">
        <v>15</v>
      </c>
      <c r="H690" s="8">
        <v>4170</v>
      </c>
      <c r="I690" s="1">
        <v>583.79999999999995</v>
      </c>
      <c r="J690" s="8">
        <v>3586.2</v>
      </c>
      <c r="K690" s="8">
        <f t="shared" si="40"/>
        <v>2780</v>
      </c>
      <c r="L690" s="3">
        <v>2780</v>
      </c>
      <c r="M690" s="12">
        <f t="shared" si="41"/>
        <v>806.19999999999982</v>
      </c>
      <c r="N690" s="12">
        <f t="shared" si="42"/>
        <v>806.19999999999982</v>
      </c>
      <c r="O690" s="12">
        <f t="shared" si="43"/>
        <v>0</v>
      </c>
      <c r="P690" s="4">
        <v>41671</v>
      </c>
    </row>
    <row r="691" spans="1:16" x14ac:dyDescent="0.3">
      <c r="A691" s="1" t="s">
        <v>44</v>
      </c>
      <c r="B691" s="1" t="s">
        <v>36</v>
      </c>
      <c r="C691" s="1" t="s">
        <v>21</v>
      </c>
      <c r="D691" s="1" t="s">
        <v>43</v>
      </c>
      <c r="E691" s="6">
        <v>1767</v>
      </c>
      <c r="F691" s="8">
        <v>10</v>
      </c>
      <c r="G691" s="8">
        <v>15</v>
      </c>
      <c r="H691" s="8">
        <v>26505</v>
      </c>
      <c r="I691" s="1">
        <v>3710.7</v>
      </c>
      <c r="J691" s="8">
        <v>22794.3</v>
      </c>
      <c r="K691" s="8">
        <f t="shared" si="40"/>
        <v>17670</v>
      </c>
      <c r="L691" s="3">
        <v>17670</v>
      </c>
      <c r="M691" s="12">
        <f t="shared" si="41"/>
        <v>5124.2999999999993</v>
      </c>
      <c r="N691" s="12">
        <f t="shared" si="42"/>
        <v>5124.2999999999993</v>
      </c>
      <c r="O691" s="12">
        <f t="shared" si="43"/>
        <v>0</v>
      </c>
      <c r="P691" s="4">
        <v>41883</v>
      </c>
    </row>
    <row r="692" spans="1:16" x14ac:dyDescent="0.3">
      <c r="A692" s="1" t="s">
        <v>45</v>
      </c>
      <c r="B692" s="1" t="s">
        <v>26</v>
      </c>
      <c r="C692" s="1" t="s">
        <v>21</v>
      </c>
      <c r="D692" s="1" t="s">
        <v>43</v>
      </c>
      <c r="E692" s="6">
        <v>1393</v>
      </c>
      <c r="F692" s="8">
        <v>10</v>
      </c>
      <c r="G692" s="8">
        <v>12</v>
      </c>
      <c r="H692" s="8">
        <v>16716</v>
      </c>
      <c r="I692" s="1">
        <v>2340.2399999999998</v>
      </c>
      <c r="J692" s="8">
        <v>14375.76</v>
      </c>
      <c r="K692" s="8">
        <f t="shared" si="40"/>
        <v>13930</v>
      </c>
      <c r="L692" s="3">
        <v>4179</v>
      </c>
      <c r="M692" s="12">
        <f t="shared" si="41"/>
        <v>445.76000000000022</v>
      </c>
      <c r="N692" s="12">
        <f t="shared" si="42"/>
        <v>445.76000000000022</v>
      </c>
      <c r="O692" s="12">
        <f t="shared" si="43"/>
        <v>0</v>
      </c>
      <c r="P692" s="4">
        <v>41913</v>
      </c>
    </row>
    <row r="693" spans="1:16" x14ac:dyDescent="0.3">
      <c r="A693" s="1" t="s">
        <v>44</v>
      </c>
      <c r="B693" s="1" t="s">
        <v>23</v>
      </c>
      <c r="C693" s="1" t="s">
        <v>21</v>
      </c>
      <c r="D693" s="1" t="s">
        <v>43</v>
      </c>
      <c r="E693" s="6">
        <v>2470</v>
      </c>
      <c r="F693" s="8">
        <v>10</v>
      </c>
      <c r="G693" s="8">
        <v>15</v>
      </c>
      <c r="H693" s="8">
        <v>37050</v>
      </c>
      <c r="I693" s="1">
        <v>5187</v>
      </c>
      <c r="J693" s="8">
        <v>31863</v>
      </c>
      <c r="K693" s="8">
        <f t="shared" si="40"/>
        <v>24700</v>
      </c>
      <c r="L693" s="3">
        <v>24700</v>
      </c>
      <c r="M693" s="12">
        <f t="shared" si="41"/>
        <v>7163</v>
      </c>
      <c r="N693" s="12">
        <f t="shared" si="42"/>
        <v>7163</v>
      </c>
      <c r="O693" s="12">
        <f t="shared" si="43"/>
        <v>0</v>
      </c>
      <c r="P693" s="4">
        <v>41518</v>
      </c>
    </row>
    <row r="694" spans="1:16" x14ac:dyDescent="0.3">
      <c r="A694" s="1" t="s">
        <v>44</v>
      </c>
      <c r="B694" s="1" t="s">
        <v>23</v>
      </c>
      <c r="C694" s="1" t="s">
        <v>21</v>
      </c>
      <c r="D694" s="1" t="s">
        <v>43</v>
      </c>
      <c r="E694" s="6">
        <v>1743</v>
      </c>
      <c r="F694" s="8">
        <v>10</v>
      </c>
      <c r="G694" s="8">
        <v>15</v>
      </c>
      <c r="H694" s="8">
        <v>26145</v>
      </c>
      <c r="I694" s="1">
        <v>3660.3</v>
      </c>
      <c r="J694" s="8">
        <v>22484.7</v>
      </c>
      <c r="K694" s="8">
        <f t="shared" si="40"/>
        <v>17430</v>
      </c>
      <c r="L694" s="3">
        <v>17430</v>
      </c>
      <c r="M694" s="12">
        <f t="shared" si="41"/>
        <v>5054.7000000000007</v>
      </c>
      <c r="N694" s="12">
        <f t="shared" si="42"/>
        <v>5054.7000000000007</v>
      </c>
      <c r="O694" s="12">
        <f t="shared" si="43"/>
        <v>0</v>
      </c>
      <c r="P694" s="4">
        <v>41548</v>
      </c>
    </row>
    <row r="695" spans="1:16" x14ac:dyDescent="0.3">
      <c r="A695" s="1" t="s">
        <v>45</v>
      </c>
      <c r="B695" s="1" t="s">
        <v>36</v>
      </c>
      <c r="C695" s="1" t="s">
        <v>21</v>
      </c>
      <c r="D695" s="1" t="s">
        <v>43</v>
      </c>
      <c r="E695" s="6">
        <v>2914</v>
      </c>
      <c r="F695" s="8">
        <v>10</v>
      </c>
      <c r="G695" s="8">
        <v>12</v>
      </c>
      <c r="H695" s="8">
        <v>34968</v>
      </c>
      <c r="I695" s="1">
        <v>4895.5200000000004</v>
      </c>
      <c r="J695" s="8">
        <v>30072.48</v>
      </c>
      <c r="K695" s="8">
        <f t="shared" si="40"/>
        <v>29140</v>
      </c>
      <c r="L695" s="3">
        <v>8742</v>
      </c>
      <c r="M695" s="12">
        <f t="shared" si="41"/>
        <v>932.47999999999956</v>
      </c>
      <c r="N695" s="12">
        <f t="shared" si="42"/>
        <v>932.47999999999956</v>
      </c>
      <c r="O695" s="12">
        <f t="shared" si="43"/>
        <v>0</v>
      </c>
      <c r="P695" s="4">
        <v>41913</v>
      </c>
    </row>
    <row r="696" spans="1:16" x14ac:dyDescent="0.3">
      <c r="A696" s="1" t="s">
        <v>45</v>
      </c>
      <c r="B696" s="1" t="s">
        <v>23</v>
      </c>
      <c r="C696" s="1" t="s">
        <v>21</v>
      </c>
      <c r="D696" s="1" t="s">
        <v>43</v>
      </c>
      <c r="E696" s="6">
        <v>2222</v>
      </c>
      <c r="F696" s="8">
        <v>10</v>
      </c>
      <c r="G696" s="8">
        <v>12</v>
      </c>
      <c r="H696" s="8">
        <v>26664</v>
      </c>
      <c r="I696" s="1">
        <v>3732.96</v>
      </c>
      <c r="J696" s="8">
        <v>22931.040000000001</v>
      </c>
      <c r="K696" s="8">
        <f t="shared" si="40"/>
        <v>22220</v>
      </c>
      <c r="L696" s="3">
        <v>6666</v>
      </c>
      <c r="M696" s="12">
        <f t="shared" si="41"/>
        <v>711.04000000000087</v>
      </c>
      <c r="N696" s="12">
        <f t="shared" si="42"/>
        <v>711.04000000000087</v>
      </c>
      <c r="O696" s="12">
        <f t="shared" si="43"/>
        <v>0</v>
      </c>
      <c r="P696" s="4">
        <v>41579</v>
      </c>
    </row>
    <row r="697" spans="1:16" x14ac:dyDescent="0.3">
      <c r="A697" s="1" t="s">
        <v>44</v>
      </c>
      <c r="B697" s="1" t="s">
        <v>23</v>
      </c>
      <c r="C697" s="1" t="s">
        <v>21</v>
      </c>
      <c r="D697" s="1" t="s">
        <v>43</v>
      </c>
      <c r="E697" s="6">
        <v>1614</v>
      </c>
      <c r="F697" s="8">
        <v>10</v>
      </c>
      <c r="G697" s="8">
        <v>15</v>
      </c>
      <c r="H697" s="8">
        <v>24210</v>
      </c>
      <c r="I697" s="1">
        <v>3631.5</v>
      </c>
      <c r="J697" s="8">
        <v>20578.5</v>
      </c>
      <c r="K697" s="8">
        <f t="shared" si="40"/>
        <v>16140</v>
      </c>
      <c r="L697" s="3">
        <v>16140</v>
      </c>
      <c r="M697" s="12">
        <f t="shared" si="41"/>
        <v>4438.5</v>
      </c>
      <c r="N697" s="12">
        <f t="shared" si="42"/>
        <v>4438.5</v>
      </c>
      <c r="O697" s="12">
        <f t="shared" si="43"/>
        <v>0</v>
      </c>
      <c r="P697" s="4">
        <v>41730</v>
      </c>
    </row>
    <row r="698" spans="1:16" x14ac:dyDescent="0.3">
      <c r="A698" s="1" t="s">
        <v>44</v>
      </c>
      <c r="B698" s="1" t="s">
        <v>23</v>
      </c>
      <c r="C698" s="1" t="s">
        <v>21</v>
      </c>
      <c r="D698" s="1" t="s">
        <v>43</v>
      </c>
      <c r="E698" s="6">
        <v>2559</v>
      </c>
      <c r="F698" s="8">
        <v>10</v>
      </c>
      <c r="G698" s="8">
        <v>15</v>
      </c>
      <c r="H698" s="8">
        <v>38385</v>
      </c>
      <c r="I698" s="1">
        <v>5757.75</v>
      </c>
      <c r="J698" s="8">
        <v>32627.25</v>
      </c>
      <c r="K698" s="8">
        <f t="shared" si="40"/>
        <v>25590</v>
      </c>
      <c r="L698" s="3">
        <v>25590</v>
      </c>
      <c r="M698" s="12">
        <f t="shared" si="41"/>
        <v>7037.25</v>
      </c>
      <c r="N698" s="12">
        <f t="shared" si="42"/>
        <v>7037.25</v>
      </c>
      <c r="O698" s="12">
        <f t="shared" si="43"/>
        <v>0</v>
      </c>
      <c r="P698" s="4">
        <v>41852</v>
      </c>
    </row>
    <row r="699" spans="1:16" x14ac:dyDescent="0.3">
      <c r="A699" s="1" t="s">
        <v>46</v>
      </c>
      <c r="B699" s="1" t="s">
        <v>17</v>
      </c>
      <c r="C699" s="1" t="s">
        <v>21</v>
      </c>
      <c r="D699" s="1" t="s">
        <v>43</v>
      </c>
      <c r="E699" s="6">
        <v>1085</v>
      </c>
      <c r="F699" s="8">
        <v>10</v>
      </c>
      <c r="G699" s="8">
        <v>125</v>
      </c>
      <c r="H699" s="8">
        <v>135625</v>
      </c>
      <c r="I699" s="1">
        <v>20343.75</v>
      </c>
      <c r="J699" s="8">
        <v>115281.25</v>
      </c>
      <c r="K699" s="8">
        <f t="shared" si="40"/>
        <v>10850</v>
      </c>
      <c r="L699" s="3">
        <v>130200</v>
      </c>
      <c r="M699" s="12">
        <f t="shared" si="41"/>
        <v>104431.25</v>
      </c>
      <c r="N699" s="12">
        <f t="shared" si="42"/>
        <v>104431.25</v>
      </c>
      <c r="O699" s="12">
        <f t="shared" si="43"/>
        <v>0</v>
      </c>
      <c r="P699" s="4">
        <v>41913</v>
      </c>
    </row>
    <row r="700" spans="1:16" x14ac:dyDescent="0.3">
      <c r="A700" s="1" t="s">
        <v>44</v>
      </c>
      <c r="B700" s="1" t="s">
        <v>17</v>
      </c>
      <c r="C700" s="1" t="s">
        <v>21</v>
      </c>
      <c r="D700" s="1" t="s">
        <v>43</v>
      </c>
      <c r="E700" s="6">
        <v>1175</v>
      </c>
      <c r="F700" s="8">
        <v>10</v>
      </c>
      <c r="G700" s="8">
        <v>15</v>
      </c>
      <c r="H700" s="8">
        <v>17625</v>
      </c>
      <c r="I700" s="1">
        <v>2643.75</v>
      </c>
      <c r="J700" s="8">
        <v>14981.25</v>
      </c>
      <c r="K700" s="8">
        <f t="shared" si="40"/>
        <v>11750</v>
      </c>
      <c r="L700" s="3">
        <v>11750</v>
      </c>
      <c r="M700" s="12">
        <f t="shared" si="41"/>
        <v>3231.25</v>
      </c>
      <c r="N700" s="12">
        <f t="shared" si="42"/>
        <v>3231.25</v>
      </c>
      <c r="O700" s="12">
        <f t="shared" si="43"/>
        <v>0</v>
      </c>
      <c r="P700" s="4">
        <v>41913</v>
      </c>
    </row>
    <row r="701" spans="1:16" x14ac:dyDescent="0.3">
      <c r="A701" s="1" t="s">
        <v>45</v>
      </c>
      <c r="B701" s="1" t="s">
        <v>36</v>
      </c>
      <c r="C701" s="1" t="s">
        <v>21</v>
      </c>
      <c r="D701" s="1" t="s">
        <v>43</v>
      </c>
      <c r="E701" s="6">
        <v>914</v>
      </c>
      <c r="F701" s="8">
        <v>10</v>
      </c>
      <c r="G701" s="8">
        <v>12</v>
      </c>
      <c r="H701" s="8">
        <v>10968</v>
      </c>
      <c r="I701" s="1">
        <v>1645.2</v>
      </c>
      <c r="J701" s="8">
        <v>9322.7999999999993</v>
      </c>
      <c r="K701" s="8">
        <f t="shared" si="40"/>
        <v>9140</v>
      </c>
      <c r="L701" s="3">
        <v>2742</v>
      </c>
      <c r="M701" s="12">
        <f t="shared" si="41"/>
        <v>182.79999999999927</v>
      </c>
      <c r="N701" s="12">
        <f t="shared" si="42"/>
        <v>182.79999999999927</v>
      </c>
      <c r="O701" s="12">
        <f t="shared" si="43"/>
        <v>0</v>
      </c>
      <c r="P701" s="4">
        <v>41974</v>
      </c>
    </row>
  </sheetData>
  <conditionalFormatting sqref="G2:G701">
    <cfRule type="expression" dxfId="7" priority="1">
      <formula>$G$2:$G$701&lt;$F$2:$F$701</formula>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E77AF152-EB67-4B65-8389-B7DEAB198F16}">
  <ds:schemaRefs/>
</ds:datastoreItem>
</file>

<file path=customXml/itemProps2.xml><?xml version="1.0" encoding="utf-8"?>
<ds:datastoreItem xmlns:ds="http://schemas.openxmlformats.org/officeDocument/2006/customXml" ds:itemID="{BAA28305-CA9C-47C9-A74A-9904F53B86A7}">
  <ds:schemaRefs/>
</ds:datastoreItem>
</file>

<file path=customXml/itemProps3.xml><?xml version="1.0" encoding="utf-8"?>
<ds:datastoreItem xmlns:ds="http://schemas.openxmlformats.org/officeDocument/2006/customXml" ds:itemID="{65F3E9EA-90F0-4C5D-A6AB-2999D3B5DA69}">
  <ds:schemaRefs/>
</ds:datastoreItem>
</file>

<file path=customXml/itemProps4.xml><?xml version="1.0" encoding="utf-8"?>
<ds:datastoreItem xmlns:ds="http://schemas.openxmlformats.org/officeDocument/2006/customXml" ds:itemID="{2DBA41C9-A29F-4BCB-9D8A-AC94A388C653}">
  <ds:schemaRefs/>
</ds:datastoreItem>
</file>

<file path=customXml/itemProps5.xml><?xml version="1.0" encoding="utf-8"?>
<ds:datastoreItem xmlns:ds="http://schemas.openxmlformats.org/officeDocument/2006/customXml" ds:itemID="{B04693BA-958C-4C12-B2A9-418B982696D8}">
  <ds:schemaRefs/>
</ds:datastoreItem>
</file>

<file path=customXml/itemProps6.xml><?xml version="1.0" encoding="utf-8"?>
<ds:datastoreItem xmlns:ds="http://schemas.openxmlformats.org/officeDocument/2006/customXml" ds:itemID="{24AB3E38-3DAF-4A22-8D52-21CD09DD88AE}">
  <ds:schemaRefs/>
</ds:datastoreItem>
</file>

<file path=customXml/itemProps7.xml><?xml version="1.0" encoding="utf-8"?>
<ds:datastoreItem xmlns:ds="http://schemas.openxmlformats.org/officeDocument/2006/customXml" ds:itemID="{17F9AC65-92CB-4669-BAEE-6588E015B96F}">
  <ds:schemaRefs/>
</ds:datastoreItem>
</file>

<file path=customXml/itemProps8.xml><?xml version="1.0" encoding="utf-8"?>
<ds:datastoreItem xmlns:ds="http://schemas.openxmlformats.org/officeDocument/2006/customXml" ds:itemID="{4BDC48D9-09EC-452F-9800-362A7B0760CF}">
  <ds:schemaRefs/>
</ds:datastoreItem>
</file>

<file path=customXml/itemProps9.xml><?xml version="1.0" encoding="utf-8"?>
<ds:datastoreItem xmlns:ds="http://schemas.openxmlformats.org/officeDocument/2006/customXml" ds:itemID="{5C9EE040-2BCE-48A1-9132-285F6EA05131}">
  <ds:schemaRefs/>
</ds:datastoreItem>
</file>

<file path=customXml/itemProps10.xml><?xml version="1.0" encoding="utf-8"?>
<ds:datastoreItem xmlns:ds="http://schemas.openxmlformats.org/officeDocument/2006/customXml" ds:itemID="{3131DD80-BB42-4749-B80E-0AF9553DCCC7}">
  <ds:schemaRefs/>
</ds:datastoreItem>
</file>

<file path=customXml/itemProps11.xml><?xml version="1.0" encoding="utf-8"?>
<ds:datastoreItem xmlns:ds="http://schemas.openxmlformats.org/officeDocument/2006/customXml" ds:itemID="{4689FFC8-B1B5-482E-8FB4-5E244587CC1A}">
  <ds:schemaRefs/>
</ds:datastoreItem>
</file>

<file path=customXml/itemProps12.xml><?xml version="1.0" encoding="utf-8"?>
<ds:datastoreItem xmlns:ds="http://schemas.openxmlformats.org/officeDocument/2006/customXml" ds:itemID="{F9CDBB11-9E68-4A26-A5CC-FF5BB46FD158}">
  <ds:schemaRefs/>
</ds:datastoreItem>
</file>

<file path=customXml/itemProps13.xml><?xml version="1.0" encoding="utf-8"?>
<ds:datastoreItem xmlns:ds="http://schemas.openxmlformats.org/officeDocument/2006/customXml" ds:itemID="{AA087EB1-C18C-4AE9-B137-FB8C946D7D51}">
  <ds:schemaRefs/>
</ds:datastoreItem>
</file>

<file path=customXml/itemProps14.xml><?xml version="1.0" encoding="utf-8"?>
<ds:datastoreItem xmlns:ds="http://schemas.openxmlformats.org/officeDocument/2006/customXml" ds:itemID="{B82BC21A-ADF9-4543-B46F-BCB5175DAEBC}">
  <ds:schemaRefs/>
</ds:datastoreItem>
</file>

<file path=customXml/itemProps15.xml><?xml version="1.0" encoding="utf-8"?>
<ds:datastoreItem xmlns:ds="http://schemas.openxmlformats.org/officeDocument/2006/customXml" ds:itemID="{B2B75517-4C19-4444-9950-FD4119A19444}">
  <ds:schemaRefs/>
</ds:datastoreItem>
</file>

<file path=customXml/itemProps16.xml><?xml version="1.0" encoding="utf-8"?>
<ds:datastoreItem xmlns:ds="http://schemas.openxmlformats.org/officeDocument/2006/customXml" ds:itemID="{C09482B7-DB45-4ABA-84B3-86A9C2A4D449}">
  <ds:schemaRefs/>
</ds:datastoreItem>
</file>

<file path=customXml/itemProps17.xml><?xml version="1.0" encoding="utf-8"?>
<ds:datastoreItem xmlns:ds="http://schemas.openxmlformats.org/officeDocument/2006/customXml" ds:itemID="{B4EACEB9-F86D-477C-8731-0EF242ADB777}">
  <ds:schemaRefs/>
</ds:datastoreItem>
</file>

<file path=customXml/itemProps18.xml><?xml version="1.0" encoding="utf-8"?>
<ds:datastoreItem xmlns:ds="http://schemas.openxmlformats.org/officeDocument/2006/customXml" ds:itemID="{93ABA59C-44A1-4EA2-BF24-AB9572AB2217}">
  <ds:schemaRefs/>
</ds:datastoreItem>
</file>

<file path=customXml/itemProps19.xml><?xml version="1.0" encoding="utf-8"?>
<ds:datastoreItem xmlns:ds="http://schemas.openxmlformats.org/officeDocument/2006/customXml" ds:itemID="{7FE6057A-7CD1-4443-A53E-F11EEAB79F85}">
  <ds:schemaRefs/>
</ds:datastoreItem>
</file>

<file path=customXml/itemProps20.xml><?xml version="1.0" encoding="utf-8"?>
<ds:datastoreItem xmlns:ds="http://schemas.openxmlformats.org/officeDocument/2006/customXml" ds:itemID="{81876049-B466-4AC8-A09C-EE934FA2E92A}">
  <ds:schemaRefs/>
</ds:datastoreItem>
</file>

<file path=customXml/itemProps21.xml><?xml version="1.0" encoding="utf-8"?>
<ds:datastoreItem xmlns:ds="http://schemas.openxmlformats.org/officeDocument/2006/customXml" ds:itemID="{0838E3EB-C5DD-4EC7-9ECD-63C1ACEACE35}">
  <ds:schemaRefs/>
</ds:datastoreItem>
</file>

<file path=customXml/itemProps22.xml><?xml version="1.0" encoding="utf-8"?>
<ds:datastoreItem xmlns:ds="http://schemas.openxmlformats.org/officeDocument/2006/customXml" ds:itemID="{5904FA33-A1E1-4B91-BB47-5D78A3A8A150}">
  <ds:schemaRefs/>
</ds:datastoreItem>
</file>

<file path=customXml/itemProps23.xml><?xml version="1.0" encoding="utf-8"?>
<ds:datastoreItem xmlns:ds="http://schemas.openxmlformats.org/officeDocument/2006/customXml" ds:itemID="{3EB24E87-5C20-4BB5-A35B-3371D5E81487}">
  <ds:schemaRefs/>
</ds:datastoreItem>
</file>

<file path=customXml/itemProps24.xml><?xml version="1.0" encoding="utf-8"?>
<ds:datastoreItem xmlns:ds="http://schemas.openxmlformats.org/officeDocument/2006/customXml" ds:itemID="{4B768363-1CEA-4E9F-9C37-C2E45C4274E6}">
  <ds:schemaRefs/>
</ds:datastoreItem>
</file>

<file path=customXml/itemProps25.xml><?xml version="1.0" encoding="utf-8"?>
<ds:datastoreItem xmlns:ds="http://schemas.openxmlformats.org/officeDocument/2006/customXml" ds:itemID="{373AC848-0832-49F6-A7E5-3CB1F7A21F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analysis</vt:lpstr>
      <vt:lpstr>dashboard</vt:lpstr>
      <vt:lpstr>dashboard 2</vt:lpstr>
      <vt:lpstr>clean_dataset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Kiriti Ray Choudhury</dc:creator>
  <cp:lastModifiedBy>Prosper Ogheghe</cp:lastModifiedBy>
  <dcterms:created xsi:type="dcterms:W3CDTF">2024-06-10T10:51:50Z</dcterms:created>
  <dcterms:modified xsi:type="dcterms:W3CDTF">2026-06-01T15:15:19Z</dcterms:modified>
</cp:coreProperties>
</file>