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82C240E6-DC5B-4A97-AD41-40B4F3B00183}" xr6:coauthVersionLast="47" xr6:coauthVersionMax="47" xr10:uidLastSave="{00000000-0000-0000-0000-000000000000}"/>
  <bookViews>
    <workbookView xWindow="-110" yWindow="-110" windowWidth="19420" windowHeight="11500" tabRatio="877" activeTab="2" xr2:uid="{0B88B0BF-69A4-467A-8E1E-488C50FA036B}"/>
  </bookViews>
  <sheets>
    <sheet name="IndividualESG" sheetId="14" r:id="rId1"/>
    <sheet name="MVPFeatures" sheetId="1" r:id="rId2"/>
    <sheet name="Personell" sheetId="15" r:id="rId3"/>
    <sheet name="DailyNotes" sheetId="6" r:id="rId4"/>
    <sheet name="Sources" sheetId="11" r:id="rId5"/>
    <sheet name="DailyRoutineWeeklyGoal" sheetId="9" r:id="rId6"/>
    <sheet name="ActivityMap" sheetId="10" r:id="rId7"/>
    <sheet name="WorkFlow" sheetId="7" r:id="rId8"/>
    <sheet name="ESG_WorkFlow" sheetId="12" r:id="rId9"/>
    <sheet name="QuestionsFollowUp" sheetId="8" r:id="rId10"/>
    <sheet name="Competitors" sheetId="13" r:id="rId11"/>
    <sheet name="HelpfulDocumentation" sheetId="2" r:id="rId12"/>
    <sheet name="AdditionalFeatures" sheetId="3" r:id="rId13"/>
    <sheet name="UseCases" sheetId="4" r:id="rId14"/>
    <sheet name="Monetization"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5" l="1"/>
  <c r="D38" i="15"/>
  <c r="E38" i="15"/>
  <c r="F38" i="15"/>
  <c r="G38" i="15"/>
  <c r="B38" i="15"/>
  <c r="C35" i="15"/>
  <c r="D35" i="15"/>
  <c r="E35" i="15"/>
  <c r="F35" i="15"/>
  <c r="G35" i="15"/>
  <c r="B35" i="15"/>
  <c r="C3" i="15"/>
  <c r="D3" i="15" s="1"/>
  <c r="E3" i="15" s="1"/>
  <c r="F3" i="15" s="1"/>
  <c r="G3" i="15" s="1"/>
  <c r="J4" i="15"/>
  <c r="B6" i="15"/>
  <c r="G6" i="15" l="1"/>
  <c r="C6" i="15"/>
  <c r="D6" i="15"/>
  <c r="F6" i="15" l="1"/>
  <c r="E6" i="15"/>
</calcChain>
</file>

<file path=xl/sharedStrings.xml><?xml version="1.0" encoding="utf-8"?>
<sst xmlns="http://schemas.openxmlformats.org/spreadsheetml/2006/main" count="390" uniqueCount="299">
  <si>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</si>
  <si>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</si>
  <si>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</si>
  <si>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</si>
  <si>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</si>
  <si>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</si>
  <si>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</si>
  <si>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</si>
  <si>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</si>
  <si>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</si>
  <si>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</si>
  <si>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</si>
  <si>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</si>
  <si>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</si>
  <si>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</si>
  <si>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</si>
  <si>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</si>
  <si>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</si>
  <si>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</si>
  <si>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</si>
  <si>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</si>
  <si>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</si>
  <si>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</si>
  <si>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</si>
  <si>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</si>
  <si>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</si>
  <si>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</si>
  <si>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</si>
  <si>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</si>
  <si>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</si>
  <si>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</si>
  <si>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</si>
  <si>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</si>
  <si>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</si>
  <si>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</si>
  <si>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</si>
  <si>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</si>
  <si>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</si>
  <si>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</si>
  <si>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</si>
  <si>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</si>
  <si>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</si>
  <si>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</si>
  <si>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</si>
  <si>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</si>
  <si>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</si>
  <si>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</si>
  <si>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</si>
  <si>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</si>
  <si>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</si>
  <si>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</si>
  <si>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</si>
  <si>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</si>
  <si>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</si>
  <si>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</si>
  <si>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</si>
  <si>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</si>
  <si>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</si>
  <si>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</si>
  <si>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</si>
  <si>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</si>
  <si>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</si>
  <si>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</si>
  <si>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</si>
  <si>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</si>
  <si>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</si>
  <si>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</si>
  <si>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</si>
  <si>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</si>
  <si>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</si>
  <si>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</si>
  <si>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</si>
  <si>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</si>
  <si>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</si>
  <si>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</si>
  <si>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</si>
  <si>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</si>
  <si>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</si>
  <si>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</si>
  <si>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</si>
  <si>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</si>
  <si>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</si>
  <si>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</si>
  <si>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</si>
  <si>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</si>
  <si>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</si>
  <si>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</si>
  <si>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</si>
  <si>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</si>
  <si>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</si>
  <si>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</si>
  <si>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</si>
  <si>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</si>
  <si>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</si>
  <si>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</si>
  <si>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</si>
  <si>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</si>
  <si>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</si>
  <si>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</si>
  <si>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</si>
  <si>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</si>
  <si>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</si>
  <si>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</si>
  <si>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</si>
  <si>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</si>
  <si>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</si>
  <si>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</si>
  <si>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</si>
  <si>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</si>
  <si>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</si>
  <si>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</si>
  <si>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</si>
  <si>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</si>
  <si>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</si>
  <si>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</si>
  <si>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</si>
  <si>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</si>
  <si>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</si>
  <si>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</si>
  <si>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</si>
  <si>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</si>
  <si>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</si>
  <si>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</si>
  <si>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</si>
  <si>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</si>
  <si>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</si>
  <si>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</si>
  <si>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</si>
  <si>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</si>
  <si>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</si>
  <si>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</si>
  <si>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</si>
  <si>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</si>
  <si>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</si>
  <si>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</si>
  <si>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</si>
  <si>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</si>
  <si>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</si>
  <si>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</si>
  <si>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</si>
  <si>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</si>
  <si>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</si>
  <si>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</si>
  <si>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</si>
  <si>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</si>
  <si>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</si>
  <si>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</si>
  <si>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</si>
  <si>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</si>
  <si>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</si>
  <si>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</si>
  <si>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</si>
  <si>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</si>
  <si>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</si>
  <si>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</si>
  <si>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</si>
  <si>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</si>
  <si>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</si>
  <si>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</si>
  <si>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</si>
  <si>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</si>
  <si>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</si>
  <si>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</si>
  <si>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</si>
  <si>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</si>
  <si>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</si>
  <si>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</si>
  <si>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</si>
  <si>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</si>
  <si>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</si>
  <si>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</si>
  <si>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</si>
  <si>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</si>
  <si>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</si>
  <si>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</si>
  <si>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</si>
  <si>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</si>
  <si>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</si>
  <si>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</si>
  <si>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</si>
  <si>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</si>
  <si>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</si>
  <si>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</si>
  <si>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</si>
  <si>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</si>
  <si>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</si>
  <si>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</si>
  <si>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</si>
  <si>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</si>
  <si>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</si>
  <si>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</si>
  <si>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</si>
  <si>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</si>
  <si>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</si>
  <si>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</si>
  <si>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</si>
  <si>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</si>
  <si>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</si>
  <si>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</si>
  <si>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</si>
  <si>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</si>
  <si>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</si>
  <si>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</si>
  <si>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</si>
  <si>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</si>
  <si>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</si>
  <si>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</si>
  <si>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</si>
  <si>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</si>
  <si>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</si>
  <si>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</si>
  <si>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</si>
  <si>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</si>
  <si>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</si>
  <si>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</si>
  <si>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</si>
  <si>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</si>
  <si>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</si>
  <si>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</si>
  <si>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</si>
  <si>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</si>
  <si>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</si>
  <si>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</si>
  <si>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</si>
  <si>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</si>
  <si>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</si>
  <si>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</si>
  <si>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</si>
  <si>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</si>
  <si>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</si>
  <si>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</si>
  <si>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</si>
  <si>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</si>
  <si>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</si>
  <si>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</si>
  <si>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</si>
  <si>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</si>
  <si>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</si>
  <si>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</si>
  <si>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</si>
  <si>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</si>
  <si>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</si>
  <si>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</si>
  <si>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</si>
  <si>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</si>
  <si>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</si>
  <si>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</si>
  <si>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 (3a) Points user to where to find relevant external data OR pulls in automatically.</t>
  </si>
  <si>
    <t>--- (1) Collect reported ESG data from any company that publishes these metrics and summarizes what's used, how calculated. Calculates averages and benchmarks and helps you compare your data to industry, peers.</t>
  </si>
  <si>
    <t>--- (2) Sends users related, real-time updates from the web based on metrics and geographies of interest. (regulations, announcements, funding, relevant news, federa/state/local government regulations)</t>
  </si>
  <si>
    <t>--- (3) Walks users through process of collecting internal and external data for calculations.</t>
  </si>
  <si>
    <t>--- (4) Creates stunning visuals to tell the story</t>
  </si>
  <si>
    <t>IDEAL CUSTOMER: Any business, small to large, who is has to create an annual ESG report. They need this to get through the very first step in ESG reporting and saves them a tremendous amount of time.</t>
  </si>
  <si>
    <t>Year 0</t>
  </si>
  <si>
    <t>Year 1</t>
  </si>
  <si>
    <t>Year 2</t>
  </si>
  <si>
    <t>Year 3</t>
  </si>
  <si>
    <t>Launch MVP</t>
  </si>
  <si>
    <t>Collect user feedback, iterate.</t>
  </si>
  <si>
    <t>Launch MMP</t>
  </si>
  <si>
    <t>Collect user feedback, iterate</t>
  </si>
  <si>
    <t>Year 4</t>
  </si>
  <si>
    <t>Launch MLP</t>
  </si>
  <si>
    <t>Annual Goals:</t>
  </si>
  <si>
    <t>Annual Revenue:</t>
  </si>
  <si>
    <t>publicly traded companies</t>
  </si>
  <si>
    <t>100-500 people private companies</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</si>
  <si>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</si>
  <si>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</si>
  <si>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</si>
  <si>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</si>
  <si>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</si>
  <si>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</si>
  <si>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</si>
  <si>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</si>
  <si>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</si>
  <si>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</si>
  <si>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</si>
  <si>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</si>
  <si>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</si>
  <si>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</si>
  <si>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</si>
  <si>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</si>
  <si>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</si>
  <si>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</si>
  <si>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</si>
  <si>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</si>
  <si>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</si>
  <si>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</si>
  <si>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</si>
  <si>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</si>
  <si>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Non-Wages</t>
  </si>
  <si>
    <t>Computers</t>
  </si>
  <si>
    <t>Cloud</t>
  </si>
  <si>
    <t>Office Rent</t>
  </si>
  <si>
    <t>Office furniture</t>
  </si>
  <si>
    <t>Back-end Subscriptions</t>
  </si>
  <si>
    <t>Front-end Subscriptions</t>
  </si>
  <si>
    <t>ESG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</si>
</sst>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 #,##0_);_(* \(#,##0\);_(* &quot;-&quot;??_);_(@_)"/>
    <numFmt numFmtId="167" formatCode="_(&quot;$&quot;* #,##0_);_(&quot;$&quot;* \(#,##0\);_(&quot;$&quot;* &quot;-&quot;??_);_(@_)"/>
  </numFmts>
  <fonts count="1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color theme="1"/>
      <name val="Calibri"/>
      <family val="2"/>
      <scheme val="minor"/>
    </font>
    <font>
      <sz val="8"/>
      <name val="Calibri"/>
      <family val="2"/>
      <scheme val="minor"/>
    </font>
    <font>
      <b/>
      <u/>
      <sz val="8"/>
      <color theme="1"/>
      <name val="Calibri"/>
      <family val="2"/>
      <scheme val="minor"/>
    </font>
    <font>
      <b/>
      <sz val="8"/>
      <color theme="1"/>
      <name val="Calibri"/>
      <family val="2"/>
      <scheme val="minor"/>
    </font>
    <font>
      <u/>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4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2" fillId="0" borderId="0" xfId="0" applyFont="1" applyAlignment="1">
      <alignment horizontal="center"/>
    </xf>
    <xf numFmtId="0" fontId="11" fillId="0" borderId="0" xfId="0" applyFont="1"/>
    <xf numFmtId="0" fontId="11" fillId="0" borderId="0" xfId="0" applyFont="1" applyAlignment="1">
      <alignment vertical="center" wrapText="1"/>
    </xf>
    <xf numFmtId="165" fontId="11" fillId="0" borderId="0" xfId="2" applyNumberFormat="1" applyFont="1" applyAlignment="1">
      <alignment vertical="center" wrapText="1"/>
    </xf>
    <xf numFmtId="167" fontId="11" fillId="0" borderId="0" xfId="3" applyNumberFormat="1" applyFont="1"/>
    <xf numFmtId="165" fontId="11" fillId="0" borderId="0" xfId="2" applyNumberFormat="1" applyFont="1"/>
    <xf numFmtId="9" fontId="11" fillId="0" borderId="0" xfId="0" applyNumberFormat="1" applyFont="1" applyAlignment="1">
      <alignment vertical="center" wrapText="1"/>
    </xf>
    <xf numFmtId="0" fontId="13" fillId="0" borderId="0" xfId="0" applyFont="1" applyAlignment="1">
      <alignment horizontal="center" vertical="center"/>
    </xf>
    <xf numFmtId="0" fontId="14" fillId="0" borderId="0" xfId="0" applyFont="1"/>
    <xf numFmtId="167" fontId="2" fillId="0" borderId="0" xfId="0" applyNumberFormat="1" applyFont="1"/>
    <xf numFmtId="0" fontId="15" fillId="0" borderId="0" xfId="0" applyFont="1"/>
    <xf numFmtId="0" fontId="13" fillId="0" borderId="0" xfId="0" applyFont="1"/>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2:A54"/>
  <sheetViews>
    <sheetView showGridLines="0" workbookViewId="0">
      <selection activeCell="Y8" sqref="Y8"/>
    </sheetView>
  </sheetViews>
  <sheetFormatPr defaultRowHeight="14.5" x14ac:dyDescent="0.35"/>
  <sheetData>
    <row r="22" spans="1:1" x14ac:dyDescent="0.35">
      <c r="A22" s="3" t="s">
        <v>227</v>
      </c>
    </row>
    <row r="23" spans="1:1" x14ac:dyDescent="0.35">
      <c r="A23" s="32" t="s">
        <v>228</v>
      </c>
    </row>
    <row r="25" spans="1:1" x14ac:dyDescent="0.35">
      <c r="A25" s="3" t="s">
        <v>215</v>
      </c>
    </row>
    <row r="26" spans="1:1" x14ac:dyDescent="0.35">
      <c r="A26" s="1" t="s">
        <v>219</v>
      </c>
    </row>
    <row r="27" spans="1:1" x14ac:dyDescent="0.35">
      <c r="A27" s="1" t="s">
        <v>216</v>
      </c>
    </row>
    <row r="28" spans="1:1" x14ac:dyDescent="0.35">
      <c r="A28" s="1" t="s">
        <v>218</v>
      </c>
    </row>
    <row r="30" spans="1:1" x14ac:dyDescent="0.35">
      <c r="A30" s="3" t="s">
        <v>217</v>
      </c>
    </row>
    <row r="31" spans="1:1" x14ac:dyDescent="0.35">
      <c r="A31" s="1" t="s">
        <v>225</v>
      </c>
    </row>
    <row r="32" spans="1:1" x14ac:dyDescent="0.35">
      <c r="A32" s="33" t="s">
        <v>226</v>
      </c>
    </row>
    <row r="33" spans="1:1" x14ac:dyDescent="0.35">
      <c r="A33" s="1" t="s">
        <v>229</v>
      </c>
    </row>
    <row r="34" spans="1:1" x14ac:dyDescent="0.35">
      <c r="A34" s="1" t="s">
        <v>237</v>
      </c>
    </row>
    <row r="35" spans="1:1" x14ac:dyDescent="0.35">
      <c r="A35" s="1" t="s">
        <v>230</v>
      </c>
    </row>
    <row r="36" spans="1:1" x14ac:dyDescent="0.35">
      <c r="A36" s="1" t="s">
        <v>238</v>
      </c>
    </row>
    <row r="37" spans="1:1" x14ac:dyDescent="0.35">
      <c r="A37" s="1" t="s">
        <v>231</v>
      </c>
    </row>
    <row r="38" spans="1:1" x14ac:dyDescent="0.35">
      <c r="A38" s="1" t="s">
        <v>238</v>
      </c>
    </row>
    <row r="39" spans="1:1" x14ac:dyDescent="0.35">
      <c r="A39" s="1"/>
    </row>
    <row r="40" spans="1:1" x14ac:dyDescent="0.35">
      <c r="A40" s="33" t="s">
        <v>232</v>
      </c>
    </row>
    <row r="41" spans="1:1" x14ac:dyDescent="0.35">
      <c r="A41" s="1" t="s">
        <v>235</v>
      </c>
    </row>
    <row r="42" spans="1:1" x14ac:dyDescent="0.35">
      <c r="A42" s="1" t="s">
        <v>233</v>
      </c>
    </row>
    <row r="43" spans="1:1" x14ac:dyDescent="0.35">
      <c r="A43" s="1"/>
    </row>
    <row r="44" spans="1:1" x14ac:dyDescent="0.35">
      <c r="A44" s="33" t="s">
        <v>234</v>
      </c>
    </row>
    <row r="45" spans="1:1" x14ac:dyDescent="0.35">
      <c r="A45" s="1" t="s">
        <v>236</v>
      </c>
    </row>
    <row r="46" spans="1:1" x14ac:dyDescent="0.35">
      <c r="A46" s="1"/>
    </row>
    <row r="47" spans="1:1" x14ac:dyDescent="0.35">
      <c r="A47" s="1"/>
    </row>
    <row r="49" spans="1:1" x14ac:dyDescent="0.35">
      <c r="A49" s="3" t="s">
        <v>220</v>
      </c>
    </row>
    <row r="50" spans="1:1" x14ac:dyDescent="0.35">
      <c r="A50" s="1" t="s">
        <v>221</v>
      </c>
    </row>
    <row r="52" spans="1:1" x14ac:dyDescent="0.35">
      <c r="A52" s="3" t="s">
        <v>222</v>
      </c>
    </row>
    <row r="53" spans="1:1" x14ac:dyDescent="0.35">
      <c r="A53" s="1" t="s">
        <v>223</v>
      </c>
    </row>
    <row r="54" spans="1:1" x14ac:dyDescent="0.35">
      <c r="A54" s="1" t="s">
        <v>224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5" activePane="bottomLeft" state="frozen"/>
      <selection pane="bottomLeft" activeCell="G7" sqref="G7"/>
    </sheetView>
  </sheetViews>
  <sheetFormatPr defaultRowHeight="14.5" x14ac:dyDescent="0.35"/>
  <cols>
    <col min="1" max="1" width="24.1796875" bestFit="1" customWidth="1"/>
    <col min="2" max="2" width="57.54296875" bestFit="1" customWidth="1"/>
    <col min="3" max="3" width="42.7265625" customWidth="1"/>
    <col min="4" max="4" width="21.81640625" customWidth="1"/>
    <col min="5" max="5" width="32.81640625" customWidth="1"/>
    <col min="6" max="9" width="20.54296875" customWidth="1"/>
  </cols>
  <sheetData>
    <row r="1" spans="1:7" s="30" customFormat="1" x14ac:dyDescent="0.35">
      <c r="A1" s="29" t="s">
        <v>177</v>
      </c>
      <c r="B1" s="30" t="s">
        <v>198</v>
      </c>
      <c r="C1" s="30" t="s">
        <v>199</v>
      </c>
      <c r="D1" s="30" t="s">
        <v>211</v>
      </c>
      <c r="E1" s="30" t="s">
        <v>202</v>
      </c>
      <c r="F1" s="30" t="s">
        <v>30</v>
      </c>
      <c r="G1" s="30" t="s">
        <v>239</v>
      </c>
    </row>
    <row r="2" spans="1:7" ht="57" customHeight="1" x14ac:dyDescent="0.35">
      <c r="A2" t="s">
        <v>178</v>
      </c>
      <c r="B2" s="28" t="s">
        <v>194</v>
      </c>
      <c r="C2" s="8" t="s">
        <v>212</v>
      </c>
      <c r="D2" s="8" t="s">
        <v>213</v>
      </c>
      <c r="E2" s="8"/>
      <c r="F2" s="31"/>
    </row>
    <row r="3" spans="1:7" ht="57" customHeight="1" x14ac:dyDescent="0.35">
      <c r="A3" t="s">
        <v>179</v>
      </c>
      <c r="B3" s="28" t="s">
        <v>195</v>
      </c>
      <c r="C3" s="8"/>
      <c r="D3" s="8"/>
      <c r="E3" s="8"/>
      <c r="F3" s="31"/>
    </row>
    <row r="4" spans="1:7" ht="57" customHeight="1" x14ac:dyDescent="0.35">
      <c r="A4" t="s">
        <v>180</v>
      </c>
      <c r="B4" s="28" t="s">
        <v>196</v>
      </c>
      <c r="C4" s="8"/>
      <c r="D4" s="8"/>
      <c r="E4" s="8"/>
      <c r="F4" s="31"/>
    </row>
    <row r="5" spans="1:7" ht="57" customHeight="1" x14ac:dyDescent="0.35">
      <c r="A5" t="s">
        <v>183</v>
      </c>
      <c r="B5" s="28" t="s">
        <v>197</v>
      </c>
      <c r="C5" s="8"/>
      <c r="D5" s="8"/>
      <c r="E5" s="8"/>
      <c r="F5" s="31"/>
    </row>
    <row r="6" spans="1:7" ht="57" customHeight="1" x14ac:dyDescent="0.35">
      <c r="A6" t="s">
        <v>181</v>
      </c>
      <c r="B6" s="28" t="s">
        <v>182</v>
      </c>
      <c r="C6" s="8" t="s">
        <v>214</v>
      </c>
      <c r="D6" s="8" t="s">
        <v>213</v>
      </c>
      <c r="E6" s="8"/>
      <c r="F6" s="31" t="s">
        <v>207</v>
      </c>
    </row>
    <row r="7" spans="1:7" ht="57" customHeight="1" x14ac:dyDescent="0.35">
      <c r="A7" t="s">
        <v>184</v>
      </c>
      <c r="B7" s="28" t="s">
        <v>185</v>
      </c>
      <c r="C7" s="8"/>
      <c r="D7" s="8"/>
      <c r="E7" s="8"/>
      <c r="F7" s="31"/>
    </row>
    <row r="8" spans="1:7" ht="57" customHeight="1" x14ac:dyDescent="0.35">
      <c r="A8" t="s">
        <v>186</v>
      </c>
      <c r="B8" s="28" t="s">
        <v>187</v>
      </c>
      <c r="C8" s="8" t="s">
        <v>201</v>
      </c>
      <c r="D8" s="8" t="s">
        <v>213</v>
      </c>
      <c r="E8" s="8" t="s">
        <v>203</v>
      </c>
      <c r="F8" s="31" t="s">
        <v>200</v>
      </c>
      <c r="G8" s="34" t="s">
        <v>246</v>
      </c>
    </row>
    <row r="9" spans="1:7" ht="57" customHeight="1" x14ac:dyDescent="0.35">
      <c r="A9" t="s">
        <v>188</v>
      </c>
      <c r="B9" s="28" t="s">
        <v>189</v>
      </c>
      <c r="C9" s="8" t="s">
        <v>206</v>
      </c>
      <c r="D9" s="8" t="s">
        <v>213</v>
      </c>
      <c r="E9" s="8" t="s">
        <v>205</v>
      </c>
      <c r="F9" s="31" t="s">
        <v>204</v>
      </c>
      <c r="G9" s="34" t="s">
        <v>245</v>
      </c>
    </row>
    <row r="10" spans="1:7" ht="57" customHeight="1" x14ac:dyDescent="0.35">
      <c r="A10" t="s">
        <v>190</v>
      </c>
      <c r="B10" s="28" t="s">
        <v>193</v>
      </c>
      <c r="C10" s="8" t="s">
        <v>208</v>
      </c>
      <c r="D10" s="8" t="s">
        <v>213</v>
      </c>
      <c r="E10" s="8" t="s">
        <v>209</v>
      </c>
      <c r="F10" s="31" t="s">
        <v>210</v>
      </c>
      <c r="G10" s="34" t="s">
        <v>244</v>
      </c>
    </row>
    <row r="11" spans="1:7" ht="57" customHeight="1" x14ac:dyDescent="0.35">
      <c r="A11" t="s">
        <v>191</v>
      </c>
      <c r="B11" s="28" t="s">
        <v>192</v>
      </c>
      <c r="C11" s="8" t="s">
        <v>241</v>
      </c>
      <c r="D11" s="8" t="s">
        <v>213</v>
      </c>
      <c r="E11" s="8"/>
      <c r="F11" s="31"/>
      <c r="G11" s="28" t="s">
        <v>240</v>
      </c>
    </row>
    <row r="12" spans="1:7" x14ac:dyDescent="0.35">
      <c r="A12" t="s">
        <v>243</v>
      </c>
      <c r="G12" t="s">
        <v>242</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10" sqref="A10"/>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248</v>
      </c>
      <c r="B4" s="9"/>
    </row>
    <row r="5" spans="1:2" ht="29" x14ac:dyDescent="0.35">
      <c r="A5" s="7" t="s">
        <v>249</v>
      </c>
      <c r="B5" s="9"/>
    </row>
    <row r="6" spans="1:2" x14ac:dyDescent="0.35">
      <c r="A6" s="7" t="s">
        <v>250</v>
      </c>
      <c r="B6" s="9"/>
    </row>
    <row r="7" spans="1:2" x14ac:dyDescent="0.35">
      <c r="A7" s="7" t="s">
        <v>247</v>
      </c>
      <c r="B7" s="9"/>
    </row>
    <row r="8" spans="1:2" x14ac:dyDescent="0.35">
      <c r="A8" s="7" t="s">
        <v>251</v>
      </c>
      <c r="B8" s="9"/>
    </row>
    <row r="9" spans="1:2" ht="29" x14ac:dyDescent="0.35">
      <c r="A9" s="7" t="s">
        <v>252</v>
      </c>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J45"/>
  <sheetViews>
    <sheetView tabSelected="1" workbookViewId="0">
      <selection activeCell="B35" sqref="B35:G35"/>
    </sheetView>
  </sheetViews>
  <sheetFormatPr defaultColWidth="15.6328125" defaultRowHeight="14.5" x14ac:dyDescent="0.35"/>
  <cols>
    <col min="1" max="1" width="19.54296875" customWidth="1"/>
    <col min="9" max="9" width="18.26953125" customWidth="1"/>
  </cols>
  <sheetData>
    <row r="1" spans="1:10" x14ac:dyDescent="0.35">
      <c r="B1" s="25" t="s">
        <v>253</v>
      </c>
      <c r="C1" s="25" t="s">
        <v>254</v>
      </c>
      <c r="D1" s="25" t="s">
        <v>255</v>
      </c>
      <c r="E1" s="25" t="s">
        <v>256</v>
      </c>
      <c r="F1" s="25" t="s">
        <v>261</v>
      </c>
      <c r="G1" s="25" t="s">
        <v>272</v>
      </c>
      <c r="H1" s="25"/>
      <c r="I1" s="42" t="s">
        <v>265</v>
      </c>
      <c r="J1" s="40">
        <v>6000</v>
      </c>
    </row>
    <row r="2" spans="1:10" s="37" customFormat="1" ht="32.5" customHeight="1" x14ac:dyDescent="0.35">
      <c r="A2" s="37" t="s">
        <v>263</v>
      </c>
      <c r="B2" s="37" t="s">
        <v>257</v>
      </c>
      <c r="C2" s="37" t="s">
        <v>258</v>
      </c>
      <c r="D2" s="37" t="s">
        <v>259</v>
      </c>
      <c r="E2" s="37" t="s">
        <v>260</v>
      </c>
      <c r="F2" s="37" t="s">
        <v>262</v>
      </c>
      <c r="G2" s="37" t="s">
        <v>273</v>
      </c>
      <c r="I2" s="37" t="s">
        <v>266</v>
      </c>
      <c r="J2" s="38">
        <v>120000</v>
      </c>
    </row>
    <row r="3" spans="1:10" s="37" customFormat="1" ht="24" customHeight="1" x14ac:dyDescent="0.35">
      <c r="A3" s="37" t="s">
        <v>269</v>
      </c>
      <c r="B3" s="38">
        <v>500</v>
      </c>
      <c r="C3" s="38">
        <f>B3*2</f>
        <v>1000</v>
      </c>
      <c r="D3" s="38">
        <f t="shared" ref="D3:F3" si="0">C3*2</f>
        <v>2000</v>
      </c>
      <c r="E3" s="38">
        <f t="shared" si="0"/>
        <v>4000</v>
      </c>
      <c r="F3" s="38">
        <f t="shared" si="0"/>
        <v>8000</v>
      </c>
      <c r="G3" s="38">
        <f t="shared" ref="G3" si="1">F3*2</f>
        <v>16000</v>
      </c>
      <c r="H3" s="38"/>
      <c r="I3" s="37" t="s">
        <v>267</v>
      </c>
      <c r="J3" s="41">
        <v>0.1</v>
      </c>
    </row>
    <row r="4" spans="1:10" x14ac:dyDescent="0.35">
      <c r="A4" s="36" t="s">
        <v>270</v>
      </c>
      <c r="B4" s="39">
        <v>1200</v>
      </c>
      <c r="C4" s="39">
        <v>1200</v>
      </c>
      <c r="D4" s="39">
        <v>1800</v>
      </c>
      <c r="E4" s="39">
        <v>1800</v>
      </c>
      <c r="F4" s="39">
        <v>2400</v>
      </c>
      <c r="G4" s="39">
        <v>2400</v>
      </c>
      <c r="H4" s="39"/>
      <c r="I4" s="36" t="s">
        <v>268</v>
      </c>
      <c r="J4" s="40">
        <f>J3*SUM(J1:J2)</f>
        <v>12600</v>
      </c>
    </row>
    <row r="5" spans="1:10" x14ac:dyDescent="0.35">
      <c r="A5" s="36" t="s">
        <v>271</v>
      </c>
      <c r="B5" s="40">
        <v>2</v>
      </c>
      <c r="C5" s="40">
        <v>2</v>
      </c>
      <c r="D5" s="40">
        <v>2</v>
      </c>
      <c r="E5" s="40">
        <v>2</v>
      </c>
      <c r="F5" s="40">
        <v>2</v>
      </c>
      <c r="G5" s="40">
        <v>2</v>
      </c>
      <c r="H5" s="40"/>
      <c r="I5" s="36"/>
    </row>
    <row r="6" spans="1:10" x14ac:dyDescent="0.35">
      <c r="A6" s="36" t="s">
        <v>264</v>
      </c>
      <c r="B6" s="39">
        <f>B3*B4*B5</f>
        <v>1200000</v>
      </c>
      <c r="C6" s="39">
        <f t="shared" ref="C6:G6" si="2">C3*C4*C5</f>
        <v>2400000</v>
      </c>
      <c r="D6" s="39">
        <f t="shared" si="2"/>
        <v>7200000</v>
      </c>
      <c r="E6" s="39">
        <f t="shared" si="2"/>
        <v>14400000</v>
      </c>
      <c r="F6" s="39">
        <f t="shared" si="2"/>
        <v>38400000</v>
      </c>
      <c r="G6" s="39">
        <f t="shared" si="2"/>
        <v>76800000</v>
      </c>
      <c r="H6" s="39"/>
    </row>
    <row r="9" spans="1:10" x14ac:dyDescent="0.35">
      <c r="A9" s="45" t="s">
        <v>277</v>
      </c>
    </row>
    <row r="10" spans="1:10" x14ac:dyDescent="0.35">
      <c r="A10" s="36" t="s">
        <v>274</v>
      </c>
      <c r="B10" s="39">
        <v>200000</v>
      </c>
      <c r="C10" s="39">
        <v>200000</v>
      </c>
      <c r="D10" s="39">
        <v>400000</v>
      </c>
      <c r="E10" s="39">
        <v>400000</v>
      </c>
      <c r="F10" s="39">
        <v>400000</v>
      </c>
      <c r="G10" s="39">
        <v>500000</v>
      </c>
    </row>
    <row r="11" spans="1:10" x14ac:dyDescent="0.35">
      <c r="A11" s="36" t="s">
        <v>275</v>
      </c>
      <c r="B11" s="39">
        <v>150000</v>
      </c>
      <c r="C11" s="39">
        <v>150000</v>
      </c>
      <c r="D11" s="39">
        <v>300000</v>
      </c>
      <c r="E11" s="39">
        <v>300000</v>
      </c>
      <c r="F11" s="39">
        <v>300000</v>
      </c>
      <c r="G11" s="39">
        <v>400000</v>
      </c>
    </row>
    <row r="12" spans="1:10" x14ac:dyDescent="0.35">
      <c r="A12" s="36" t="s">
        <v>276</v>
      </c>
      <c r="B12" s="39">
        <v>100000</v>
      </c>
      <c r="C12" s="39">
        <v>100000</v>
      </c>
      <c r="D12" s="39">
        <v>200000</v>
      </c>
      <c r="E12" s="39">
        <v>200000</v>
      </c>
      <c r="F12" s="39">
        <v>200000</v>
      </c>
      <c r="G12" s="39">
        <v>300000</v>
      </c>
    </row>
    <row r="13" spans="1:10" x14ac:dyDescent="0.35">
      <c r="A13" s="45" t="s">
        <v>278</v>
      </c>
      <c r="B13" s="39"/>
      <c r="C13" s="39"/>
      <c r="D13" s="39"/>
      <c r="E13" s="39"/>
      <c r="F13" s="39"/>
      <c r="G13" s="39"/>
      <c r="H13" s="39"/>
    </row>
    <row r="14" spans="1:10" x14ac:dyDescent="0.35">
      <c r="A14" s="36" t="s">
        <v>298</v>
      </c>
      <c r="B14" s="39">
        <v>150000</v>
      </c>
      <c r="C14" s="39">
        <v>150000</v>
      </c>
      <c r="D14" s="39">
        <v>150000</v>
      </c>
      <c r="E14" s="39">
        <v>150000</v>
      </c>
      <c r="F14" s="39">
        <v>150000</v>
      </c>
      <c r="G14" s="39">
        <v>150000</v>
      </c>
      <c r="H14" s="39"/>
    </row>
    <row r="15" spans="1:10" x14ac:dyDescent="0.35">
      <c r="A15" s="36" t="s">
        <v>279</v>
      </c>
      <c r="B15" s="39">
        <v>200000</v>
      </c>
      <c r="C15" s="39">
        <v>200000</v>
      </c>
      <c r="D15" s="39">
        <v>200000</v>
      </c>
      <c r="E15" s="39">
        <v>250000</v>
      </c>
      <c r="F15" s="39">
        <v>250000</v>
      </c>
      <c r="G15" s="39">
        <v>250000</v>
      </c>
      <c r="H15" s="39"/>
    </row>
    <row r="16" spans="1:10" x14ac:dyDescent="0.35">
      <c r="A16" s="36" t="s">
        <v>279</v>
      </c>
      <c r="B16" s="39">
        <v>200000</v>
      </c>
      <c r="C16" s="39">
        <v>200000</v>
      </c>
      <c r="D16" s="39">
        <v>200000</v>
      </c>
      <c r="E16" s="39">
        <v>250000</v>
      </c>
      <c r="F16" s="39">
        <v>250000</v>
      </c>
      <c r="G16" s="39">
        <v>250000</v>
      </c>
      <c r="H16" s="39"/>
    </row>
    <row r="17" spans="1:8" x14ac:dyDescent="0.35">
      <c r="A17" s="36" t="s">
        <v>280</v>
      </c>
      <c r="B17" s="39">
        <v>130000</v>
      </c>
      <c r="C17" s="39">
        <v>130000</v>
      </c>
      <c r="D17" s="39">
        <v>150000</v>
      </c>
      <c r="E17" s="39">
        <v>150000</v>
      </c>
      <c r="F17" s="39">
        <v>150000</v>
      </c>
      <c r="G17" s="39">
        <v>150000</v>
      </c>
      <c r="H17" s="39"/>
    </row>
    <row r="18" spans="1:8" x14ac:dyDescent="0.35">
      <c r="A18" s="36" t="s">
        <v>280</v>
      </c>
      <c r="B18" s="39">
        <v>130000</v>
      </c>
      <c r="C18" s="39">
        <v>130000</v>
      </c>
      <c r="D18" s="39">
        <v>130000</v>
      </c>
      <c r="E18" s="39">
        <v>150000</v>
      </c>
      <c r="F18" s="39">
        <v>150000</v>
      </c>
      <c r="G18" s="39">
        <v>150000</v>
      </c>
      <c r="H18" s="39"/>
    </row>
    <row r="19" spans="1:8" x14ac:dyDescent="0.35">
      <c r="A19" s="45" t="s">
        <v>286</v>
      </c>
      <c r="B19" s="39"/>
      <c r="C19" s="39"/>
      <c r="D19" s="39"/>
      <c r="E19" s="39"/>
      <c r="F19" s="39"/>
      <c r="G19" s="39"/>
      <c r="H19" s="39"/>
    </row>
    <row r="20" spans="1:8" x14ac:dyDescent="0.35">
      <c r="A20" s="36" t="s">
        <v>287</v>
      </c>
      <c r="B20" s="39">
        <v>200000</v>
      </c>
      <c r="C20" s="39">
        <v>200000</v>
      </c>
      <c r="D20" s="39">
        <v>200000</v>
      </c>
      <c r="E20" s="39">
        <v>200000</v>
      </c>
      <c r="F20" s="39">
        <v>200000</v>
      </c>
      <c r="G20" s="39">
        <v>200000</v>
      </c>
      <c r="H20" s="39"/>
    </row>
    <row r="21" spans="1:8" x14ac:dyDescent="0.35">
      <c r="A21" s="36" t="s">
        <v>284</v>
      </c>
      <c r="B21" s="39"/>
      <c r="C21" s="39"/>
      <c r="D21" s="39">
        <v>100000</v>
      </c>
      <c r="E21" s="39">
        <v>100000</v>
      </c>
      <c r="F21" s="39">
        <v>100000</v>
      </c>
      <c r="G21" s="39">
        <v>100000</v>
      </c>
      <c r="H21" s="39"/>
    </row>
    <row r="22" spans="1:8" x14ac:dyDescent="0.35">
      <c r="A22" s="36" t="s">
        <v>285</v>
      </c>
      <c r="B22" s="39"/>
      <c r="C22" s="39"/>
      <c r="D22" s="39">
        <v>100000</v>
      </c>
      <c r="E22" s="39">
        <v>100000</v>
      </c>
      <c r="F22" s="39">
        <v>100000</v>
      </c>
      <c r="G22" s="39">
        <v>100000</v>
      </c>
      <c r="H22" s="39"/>
    </row>
    <row r="23" spans="1:8" x14ac:dyDescent="0.35">
      <c r="A23" s="45" t="s">
        <v>281</v>
      </c>
      <c r="B23" s="39"/>
      <c r="C23" s="39"/>
      <c r="D23" s="39"/>
      <c r="E23" s="39"/>
      <c r="F23" s="39"/>
      <c r="G23" s="39"/>
      <c r="H23" s="39"/>
    </row>
    <row r="24" spans="1:8" x14ac:dyDescent="0.35">
      <c r="A24" s="36" t="s">
        <v>283</v>
      </c>
      <c r="B24" s="39">
        <v>100000</v>
      </c>
      <c r="C24" s="39">
        <v>100000</v>
      </c>
      <c r="D24" s="39">
        <v>100000</v>
      </c>
      <c r="E24" s="39">
        <v>100000</v>
      </c>
      <c r="F24" s="39">
        <v>100000</v>
      </c>
      <c r="G24" s="39">
        <v>100000</v>
      </c>
      <c r="H24" s="39"/>
    </row>
    <row r="25" spans="1:8" x14ac:dyDescent="0.35">
      <c r="A25" s="36" t="s">
        <v>284</v>
      </c>
      <c r="B25" s="39"/>
      <c r="C25" s="39">
        <v>80000</v>
      </c>
      <c r="D25" s="39">
        <v>80000</v>
      </c>
      <c r="E25" s="39">
        <v>80000</v>
      </c>
      <c r="F25" s="39">
        <v>80000</v>
      </c>
      <c r="G25" s="39">
        <v>80000</v>
      </c>
      <c r="H25" s="39"/>
    </row>
    <row r="26" spans="1:8" x14ac:dyDescent="0.35">
      <c r="A26" s="36" t="s">
        <v>285</v>
      </c>
      <c r="B26" s="39"/>
      <c r="C26" s="39"/>
      <c r="D26" s="39">
        <v>80000</v>
      </c>
      <c r="E26" s="39">
        <v>80000</v>
      </c>
      <c r="F26" s="39">
        <v>80000</v>
      </c>
      <c r="G26" s="39">
        <v>80000</v>
      </c>
      <c r="H26" s="39"/>
    </row>
    <row r="27" spans="1:8" x14ac:dyDescent="0.35">
      <c r="A27" s="45" t="s">
        <v>282</v>
      </c>
      <c r="B27" s="39"/>
      <c r="C27" s="39"/>
      <c r="D27" s="39"/>
      <c r="E27" s="39"/>
      <c r="F27" s="39"/>
      <c r="G27" s="39"/>
      <c r="H27" s="39"/>
    </row>
    <row r="28" spans="1:8" x14ac:dyDescent="0.35">
      <c r="A28" s="36" t="s">
        <v>288</v>
      </c>
      <c r="B28" s="39">
        <v>100000</v>
      </c>
      <c r="C28" s="39">
        <v>100000</v>
      </c>
      <c r="D28" s="39">
        <v>100000</v>
      </c>
      <c r="E28" s="39">
        <v>100000</v>
      </c>
      <c r="F28" s="39">
        <v>100000</v>
      </c>
      <c r="G28" s="39">
        <v>100000</v>
      </c>
    </row>
    <row r="29" spans="1:8" x14ac:dyDescent="0.35">
      <c r="A29" s="36" t="s">
        <v>284</v>
      </c>
      <c r="B29" s="39"/>
      <c r="C29" s="39">
        <v>80000</v>
      </c>
      <c r="D29" s="39">
        <v>80000</v>
      </c>
      <c r="E29" s="39">
        <v>80000</v>
      </c>
      <c r="F29" s="39">
        <v>80000</v>
      </c>
      <c r="G29" s="39">
        <v>80000</v>
      </c>
    </row>
    <row r="30" spans="1:8" x14ac:dyDescent="0.35">
      <c r="A30" s="36" t="s">
        <v>285</v>
      </c>
      <c r="B30" s="39"/>
      <c r="C30" s="39"/>
      <c r="D30" s="39">
        <v>80000</v>
      </c>
      <c r="E30" s="39">
        <v>80000</v>
      </c>
      <c r="F30" s="39">
        <v>80000</v>
      </c>
      <c r="G30" s="39">
        <v>80000</v>
      </c>
    </row>
    <row r="31" spans="1:8" x14ac:dyDescent="0.35">
      <c r="A31" s="46" t="s">
        <v>290</v>
      </c>
      <c r="B31" s="39"/>
      <c r="C31" s="39"/>
      <c r="D31" s="39"/>
      <c r="E31" s="39"/>
      <c r="F31" s="39"/>
      <c r="G31" s="39"/>
    </row>
    <row r="32" spans="1:8" x14ac:dyDescent="0.35">
      <c r="A32" s="36" t="s">
        <v>288</v>
      </c>
      <c r="B32" s="39">
        <v>130000</v>
      </c>
      <c r="C32" s="39">
        <v>130000</v>
      </c>
      <c r="D32" s="39">
        <v>130000</v>
      </c>
      <c r="E32" s="39">
        <v>130000</v>
      </c>
      <c r="F32" s="39">
        <v>130000</v>
      </c>
      <c r="G32" s="39">
        <v>130000</v>
      </c>
    </row>
    <row r="33" spans="1:7" x14ac:dyDescent="0.35">
      <c r="A33" s="36"/>
      <c r="B33" s="39"/>
      <c r="C33" s="39"/>
      <c r="D33" s="39"/>
      <c r="E33" s="39"/>
      <c r="F33" s="39"/>
      <c r="G33" s="39"/>
    </row>
    <row r="34" spans="1:7" x14ac:dyDescent="0.35">
      <c r="A34" s="3"/>
      <c r="B34" s="39"/>
      <c r="C34" s="39"/>
      <c r="D34" s="39"/>
      <c r="E34" s="39"/>
      <c r="F34" s="39"/>
      <c r="G34" s="39"/>
    </row>
    <row r="35" spans="1:7" s="9" customFormat="1" x14ac:dyDescent="0.35">
      <c r="A35" s="43" t="s">
        <v>289</v>
      </c>
      <c r="B35" s="44">
        <f>SUM(B10:B32)</f>
        <v>1790000</v>
      </c>
      <c r="C35" s="44">
        <f t="shared" ref="C35:G35" si="3">SUM(C10:C32)</f>
        <v>1950000</v>
      </c>
      <c r="D35" s="44">
        <f t="shared" si="3"/>
        <v>2780000</v>
      </c>
      <c r="E35" s="44">
        <f t="shared" si="3"/>
        <v>2900000</v>
      </c>
      <c r="F35" s="44">
        <f t="shared" si="3"/>
        <v>2900000</v>
      </c>
      <c r="G35" s="44">
        <f t="shared" si="3"/>
        <v>3200000</v>
      </c>
    </row>
    <row r="37" spans="1:7" x14ac:dyDescent="0.35">
      <c r="A37" s="46" t="s">
        <v>291</v>
      </c>
    </row>
    <row r="38" spans="1:7" x14ac:dyDescent="0.35">
      <c r="A38" s="36" t="s">
        <v>294</v>
      </c>
      <c r="B38" s="39">
        <f>120000*12</f>
        <v>1440000</v>
      </c>
      <c r="C38" s="39">
        <f t="shared" ref="C38:G38" si="4">120000*12</f>
        <v>1440000</v>
      </c>
      <c r="D38" s="39">
        <f t="shared" si="4"/>
        <v>1440000</v>
      </c>
      <c r="E38" s="39">
        <f t="shared" si="4"/>
        <v>1440000</v>
      </c>
      <c r="F38" s="39">
        <f t="shared" si="4"/>
        <v>1440000</v>
      </c>
      <c r="G38" s="39">
        <f t="shared" si="4"/>
        <v>1440000</v>
      </c>
    </row>
    <row r="39" spans="1:7" x14ac:dyDescent="0.35">
      <c r="A39" s="36" t="s">
        <v>295</v>
      </c>
      <c r="B39" s="39">
        <v>50000</v>
      </c>
      <c r="C39" s="39"/>
      <c r="D39" s="39"/>
      <c r="E39" s="39"/>
      <c r="F39" s="39"/>
      <c r="G39" s="39"/>
    </row>
    <row r="40" spans="1:7" x14ac:dyDescent="0.35">
      <c r="A40" s="36" t="s">
        <v>292</v>
      </c>
      <c r="B40" s="39">
        <v>10000</v>
      </c>
      <c r="C40" s="39"/>
      <c r="D40" s="39"/>
      <c r="E40" s="39"/>
      <c r="F40" s="39"/>
      <c r="G40" s="39"/>
    </row>
    <row r="41" spans="1:7" x14ac:dyDescent="0.35">
      <c r="A41" s="36" t="s">
        <v>293</v>
      </c>
      <c r="B41" s="39">
        <v>10000</v>
      </c>
      <c r="C41" s="39">
        <v>10000</v>
      </c>
      <c r="D41" s="39">
        <v>10000</v>
      </c>
      <c r="E41" s="39">
        <v>10000</v>
      </c>
      <c r="F41" s="39">
        <v>10000</v>
      </c>
      <c r="G41" s="39">
        <v>10000</v>
      </c>
    </row>
    <row r="42" spans="1:7" x14ac:dyDescent="0.35">
      <c r="A42" s="36" t="s">
        <v>296</v>
      </c>
      <c r="B42" s="39">
        <v>10000</v>
      </c>
      <c r="C42" s="39">
        <v>10000</v>
      </c>
      <c r="D42" s="39">
        <v>10000</v>
      </c>
      <c r="E42" s="39">
        <v>10000</v>
      </c>
      <c r="F42" s="39">
        <v>10000</v>
      </c>
      <c r="G42" s="39">
        <v>10000</v>
      </c>
    </row>
    <row r="43" spans="1:7" x14ac:dyDescent="0.35">
      <c r="A43" s="36" t="s">
        <v>297</v>
      </c>
      <c r="B43" s="39">
        <v>10000</v>
      </c>
      <c r="C43" s="39">
        <v>10000</v>
      </c>
      <c r="D43" s="39">
        <v>10000</v>
      </c>
      <c r="E43" s="39">
        <v>10000</v>
      </c>
      <c r="F43" s="39">
        <v>10000</v>
      </c>
      <c r="G43" s="39">
        <v>10000</v>
      </c>
    </row>
    <row r="44" spans="1:7" x14ac:dyDescent="0.35">
      <c r="A44" s="36"/>
    </row>
    <row r="45" spans="1:7" x14ac:dyDescent="0.35">
      <c r="A45" s="36"/>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176</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5429687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35" t="s">
        <v>46</v>
      </c>
      <c r="B1" s="35"/>
    </row>
    <row r="2" spans="1:2" x14ac:dyDescent="0.35">
      <c r="A2" t="s">
        <v>47</v>
      </c>
      <c r="B2" t="s">
        <v>52</v>
      </c>
    </row>
    <row r="3" spans="1:2" x14ac:dyDescent="0.35">
      <c r="A3" t="s">
        <v>59</v>
      </c>
      <c r="B3" t="s">
        <v>48</v>
      </c>
    </row>
    <row r="5" spans="1:2" x14ac:dyDescent="0.35">
      <c r="A5" s="35" t="s">
        <v>49</v>
      </c>
      <c r="B5" s="35"/>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13"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174</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IndividualESG</vt:lpstr>
      <vt:lpstr>MVPFeatures</vt:lpstr>
      <vt:lpstr>Personell</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2023-10-28T05:23:50Z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