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PythonAI\LearnH2\"/>
    </mc:Choice>
  </mc:AlternateContent>
  <xr:revisionPtr revIDLastSave="0" documentId="13_ncr:1_{C0DFFB63-FD13-4F79-BB82-2812740C5E67}" xr6:coauthVersionLast="47" xr6:coauthVersionMax="47" xr10:uidLastSave="{00000000-0000-0000-0000-000000000000}"/>
  <bookViews>
    <workbookView xWindow="-110" yWindow="-110" windowWidth="19420" windowHeight="11500" tabRatio="877" activeTab="1" xr2:uid="{0B88B0BF-69A4-467A-8E1E-488C50FA036B}"/>
  </bookViews>
  <sheets>
    <sheet name="IndividualESG" sheetId="14" r:id="rId1"/>
    <sheet name="Criteria" sheetId="16" r:id="rId2"/>
    <sheet name="MVPFeatures" sheetId="1" r:id="rId3"/>
    <sheet name="Costs" sheetId="15" r:id="rId4"/>
    <sheet name="DailyNotes" sheetId="6" r:id="rId5"/>
    <sheet name="Sources" sheetId="11" r:id="rId6"/>
    <sheet name="DailyRoutineWeeklyGoal" sheetId="9" r:id="rId7"/>
    <sheet name="ActivityMap" sheetId="10" r:id="rId8"/>
    <sheet name="WorkFlow" sheetId="7" r:id="rId9"/>
    <sheet name="ESG_WorkFlow" sheetId="12" r:id="rId10"/>
    <sheet name="QuestionsFollowUp" sheetId="8" r:id="rId11"/>
    <sheet name="Competitors" sheetId="13" r:id="rId12"/>
    <sheet name="HelpfulDocumentation" sheetId="2" r:id="rId13"/>
    <sheet name="AdditionalFeatures" sheetId="3" r:id="rId14"/>
    <sheet name="UseCases" sheetId="4" r:id="rId15"/>
    <sheet name="Monetization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5" l="1"/>
  <c r="D50" i="15"/>
  <c r="E50" i="15"/>
  <c r="F50" i="15"/>
  <c r="G50" i="15"/>
  <c r="H50" i="15"/>
  <c r="I50" i="15"/>
  <c r="J50" i="15"/>
  <c r="K50" i="15"/>
  <c r="K63" i="15" s="1"/>
  <c r="L50" i="15"/>
  <c r="B50" i="15"/>
  <c r="D8" i="15"/>
  <c r="E8" i="15" s="1"/>
  <c r="F8" i="15" s="1"/>
  <c r="G8" i="15" s="1"/>
  <c r="H8" i="15" s="1"/>
  <c r="I8" i="15" s="1"/>
  <c r="J8" i="15" s="1"/>
  <c r="K8" i="15" s="1"/>
  <c r="L8" i="15" s="1"/>
  <c r="I53" i="15"/>
  <c r="I61" i="15" s="1"/>
  <c r="J53" i="15"/>
  <c r="J61" i="15" s="1"/>
  <c r="K53" i="15"/>
  <c r="K61" i="15" s="1"/>
  <c r="L53" i="15"/>
  <c r="L61" i="15" s="1"/>
  <c r="L63" i="15" s="1"/>
  <c r="H53" i="15"/>
  <c r="H61" i="15" s="1"/>
  <c r="C53" i="15"/>
  <c r="C61" i="15" s="1"/>
  <c r="D53" i="15"/>
  <c r="D61" i="15" s="1"/>
  <c r="E53" i="15"/>
  <c r="E61" i="15" s="1"/>
  <c r="F53" i="15"/>
  <c r="F61" i="15" s="1"/>
  <c r="G53" i="15"/>
  <c r="G61" i="15" s="1"/>
  <c r="B53" i="15"/>
  <c r="B61" i="15" s="1"/>
  <c r="P9" i="15"/>
  <c r="I63" i="15" l="1"/>
  <c r="H63" i="15"/>
  <c r="J63" i="15"/>
  <c r="G63" i="15"/>
  <c r="F63" i="15"/>
  <c r="E63" i="15"/>
  <c r="D63" i="15"/>
  <c r="C63" i="15"/>
  <c r="B63" i="15"/>
  <c r="B64" i="15" s="1"/>
  <c r="G11" i="15"/>
  <c r="C11" i="15"/>
  <c r="D11" i="15"/>
  <c r="D64" i="15" l="1"/>
  <c r="C64" i="15"/>
  <c r="H11" i="15"/>
  <c r="H64" i="15" s="1"/>
  <c r="G64" i="15"/>
  <c r="F11" i="15"/>
  <c r="F64" i="15" s="1"/>
  <c r="E11" i="15"/>
  <c r="E64" i="15" s="1"/>
  <c r="I11" i="15" l="1"/>
  <c r="I64" i="15" s="1"/>
  <c r="N8" i="15" l="1"/>
  <c r="J11" i="15"/>
  <c r="J64" i="15" s="1"/>
  <c r="K11" i="15" l="1"/>
  <c r="K64" i="15" s="1"/>
  <c r="L11" i="15"/>
  <c r="L64" i="15" s="1"/>
</calcChain>
</file>

<file path=xl/sharedStrings.xml><?xml version="1.0" encoding="utf-8"?>
<sst xmlns="http://schemas.openxmlformats.org/spreadsheetml/2006/main" count="262" uniqueCount="238">
  <si>
    <t>List of capabilities</t>
  </si>
  <si>
    <t>https://python.langchain.com/docs/modules/data_connection/</t>
  </si>
  <si>
    <t>- Load transcripts from webpages, company websites, YouTube video transcripts</t>
  </si>
  <si>
    <t>- Load private documents, analyze and keep queries proprietary</t>
  </si>
  <si>
    <t>- High level understanding</t>
  </si>
  <si>
    <t>- Run high level economics</t>
  </si>
  <si>
    <t>- Understand/summarize policy</t>
  </si>
  <si>
    <t>User Types:</t>
  </si>
  <si>
    <t>- Analysts</t>
  </si>
  <si>
    <t>- Directors</t>
  </si>
  <si>
    <t>- C-suite</t>
  </si>
  <si>
    <t>- Researchers</t>
  </si>
  <si>
    <t>- Casual users</t>
  </si>
  <si>
    <t>Market Segmentation:</t>
  </si>
  <si>
    <t>- Casual User</t>
  </si>
  <si>
    <t>- Pro User</t>
  </si>
  <si>
    <t>- Advanced User</t>
  </si>
  <si>
    <t>When signing people up, testing audience:</t>
  </si>
  <si>
    <t>- Create artificial wait list when signing up</t>
  </si>
  <si>
    <t>- Take credit card number when signing up. 14 days free trial period.</t>
  </si>
  <si>
    <t>Date</t>
  </si>
  <si>
    <t>Notes</t>
  </si>
  <si>
    <t>Status</t>
  </si>
  <si>
    <t>DONE</t>
  </si>
  <si>
    <t>IN PROGRESS</t>
  </si>
  <si>
    <t>PRIORITY</t>
  </si>
  <si>
    <t>What to do when eval_chain.evaluate and QAEvalChain gives back INCORRECT answers?</t>
  </si>
  <si>
    <t>Due Date</t>
  </si>
  <si>
    <t>NREL Days</t>
  </si>
  <si>
    <t>6:45-7:15 am</t>
  </si>
  <si>
    <t>Work on project in 2 x 50 min chunks</t>
  </si>
  <si>
    <t>Non-NREL Work Days</t>
  </si>
  <si>
    <t>8:00 am - 12:00 pm</t>
  </si>
  <si>
    <t>Work in 45 min batches</t>
  </si>
  <si>
    <t>Strategize for the day, take notes, set daily objective</t>
  </si>
  <si>
    <t>Lunch / Walk / Bike / Workout</t>
  </si>
  <si>
    <t>12:00 pm - 1:30 pm</t>
  </si>
  <si>
    <t>1:30 - 5:00 pm</t>
  </si>
  <si>
    <t>5:00 pm to 8:00 pm</t>
  </si>
  <si>
    <t>Kids/family</t>
  </si>
  <si>
    <t>8:00 pm to 11:00 pm</t>
  </si>
  <si>
    <t>8:00 - 11:00 pm</t>
  </si>
  <si>
    <t>How to change the sources the LLM uses?</t>
  </si>
  <si>
    <t>RetrievalQA works with both the vectorstores and the chain</t>
  </si>
  <si>
    <t>- Keep text input to no more than 10-15 lines to control how many tokens being sent to LLM. -&gt; should be vetted further.</t>
  </si>
  <si>
    <t xml:space="preserve"> "Agents" are a way to control what data is called when given prompt</t>
  </si>
  <si>
    <t>Assignment / Deadline</t>
  </si>
  <si>
    <t>- Recommend follow-up prompts</t>
  </si>
  <si>
    <t>-- 3 PERTINENT features for MVP:</t>
  </si>
  <si>
    <t>C.H.E.W.I.E. (V1)</t>
  </si>
  <si>
    <t>What techniques work better than fine-tuning, prompt engineering, or using RAG? Better to keep to a specific knowledge domain or process?</t>
  </si>
  <si>
    <t>Competitors</t>
  </si>
  <si>
    <t>Clarity AI</t>
  </si>
  <si>
    <t>Arabesque Group</t>
  </si>
  <si>
    <t>MSCI</t>
  </si>
  <si>
    <t>Kodiak Hub</t>
  </si>
  <si>
    <t>https://www.kodiakhub.com/</t>
  </si>
  <si>
    <t>Sustainalytics (Morningstar)</t>
  </si>
  <si>
    <t>SustainIQ</t>
  </si>
  <si>
    <t xml:space="preserve">https://marketing.sustainiq.com/all-in-one-esg-reporting-software </t>
  </si>
  <si>
    <t>Workiva</t>
  </si>
  <si>
    <t xml:space="preserve">https://www.workiva.com/ </t>
  </si>
  <si>
    <t>OneTrust</t>
  </si>
  <si>
    <t xml:space="preserve">https://www.onetrust.com/ </t>
  </si>
  <si>
    <t>Navex</t>
  </si>
  <si>
    <t>UL Solutions</t>
  </si>
  <si>
    <t xml:space="preserve">https://www.ul.com/ </t>
  </si>
  <si>
    <t xml:space="preserve">https://www.navex.com/en-us/ </t>
  </si>
  <si>
    <t xml:space="preserve">https://clarity.ai/ </t>
  </si>
  <si>
    <t xml:space="preserve">https://www.arabesque.com/ </t>
  </si>
  <si>
    <t xml:space="preserve">https://www.msci.com/ </t>
  </si>
  <si>
    <t xml:space="preserve">https://www.sustainalytics.com/ </t>
  </si>
  <si>
    <t>URL</t>
  </si>
  <si>
    <t>Software Brief Description</t>
  </si>
  <si>
    <t>Kyisin said this is widely used but competition is poor</t>
  </si>
  <si>
    <t>Automated ESG, financial data collection, collaboration, and sharing</t>
  </si>
  <si>
    <t>Market Cap</t>
  </si>
  <si>
    <t>5B</t>
  </si>
  <si>
    <t>Very similar to Workiva</t>
  </si>
  <si>
    <t>4.5B</t>
  </si>
  <si>
    <t>Streamlined data collection and performance against ESG targets. Also used for regulatory compliance reports.</t>
  </si>
  <si>
    <t>Not really a competitor</t>
  </si>
  <si>
    <t>NAVEX ESG systemizes collection, disclosure, reporting of ESG metrics. Helps develop ESG strategy</t>
  </si>
  <si>
    <t>lookup in PB</t>
  </si>
  <si>
    <t>Similar to Workiva and OneTrust</t>
  </si>
  <si>
    <t>Target Customers</t>
  </si>
  <si>
    <t>Compliant sustainability reporting with assessment &amp; analytics. Comprehensive, fully-customizable tech kit can be used as a whole or sliced via API/widget integration.</t>
  </si>
  <si>
    <t>businesses</t>
  </si>
  <si>
    <t>Modular suite of supplier relationship management solutions that teams plug/play to cature supplier data &amp; information, spot supply chain risks, manage contracts, etc.</t>
  </si>
  <si>
    <t>Customers:</t>
  </si>
  <si>
    <t>- Businesses pay for access to the information. Can have multi-tiered subscription based on how granular the data is, geography of people, etc.</t>
  </si>
  <si>
    <t>MVP:</t>
  </si>
  <si>
    <t>-- Banks/lending institutions who want to have sustainable lending practices, employers who want to claim higher sustainable workforce, businesses/brands who want to tout the sustaianability of customer base</t>
  </si>
  <si>
    <t>- Individuals (any member of the public) pay a nominal fee to setup/maintain/verify account</t>
  </si>
  <si>
    <t>Vision:</t>
  </si>
  <si>
    <t>- Create a transparent, equitable, and sustainable global economy.</t>
  </si>
  <si>
    <t>Mission:</t>
  </si>
  <si>
    <t>- Our mission is to empower individuals to improve their and their neighbors' quality of life</t>
  </si>
  <si>
    <t>-- We do this be creating tools and metrics that help individuals and businesses alike to meet this goal.</t>
  </si>
  <si>
    <t>-  'first cut' ESG score that is robust enough to give businesses confidence their customer/employees are sustainable acting</t>
  </si>
  <si>
    <t>-- Environmental</t>
  </si>
  <si>
    <t>Key:</t>
  </si>
  <si>
    <t>- Low hanging fruit to create initial ESG score</t>
  </si>
  <si>
    <t xml:space="preserve"> --- Utility bills (water, gas, electric) for the past year. Need address and utility name.</t>
  </si>
  <si>
    <t xml:space="preserve"> --- Vehicle registration and proof of insurance</t>
  </si>
  <si>
    <t xml:space="preserve"> --- If no vehicle, credit card transactions for proof of use of public transportation</t>
  </si>
  <si>
    <t>-- Social</t>
  </si>
  <si>
    <t xml:space="preserve"> --- Access to discussion forums where comments are liked/upvoted (e.g. Reddit, Quora)</t>
  </si>
  <si>
    <t>-- Governance</t>
  </si>
  <si>
    <t xml:space="preserve"> --- Receipts from donations to non-profit organizations, foundations, etc. (e.g. Goodwill, homeless shelters, fighting cancer, humanitarian, churches, etc.)</t>
  </si>
  <si>
    <t xml:space="preserve"> --- Conduct a state and national background check by providing legal first and last name, DOB, and SSN with photo ID.</t>
  </si>
  <si>
    <t xml:space="preserve"> *** METHODOLOGY: Estimate emissions for electricity and gas consumption and comparison to regional averages. Estimate water usage per number of people in household.</t>
  </si>
  <si>
    <t xml:space="preserve"> *** METHODOLOGY:Higher points for Evs, hybrids, etc. </t>
  </si>
  <si>
    <t>ESG Solution URL</t>
  </si>
  <si>
    <t>https://www.ul.com/services/esg-management#1678136108</t>
  </si>
  <si>
    <t>Reporting and advisory services. Also tailor to other regulated industries that require reporting</t>
  </si>
  <si>
    <t>https://benchmarkgensuite.com/esg-analytics-insights/?utm_term=esg%20management%20software&amp;utm_campaign=BOFU+Solutions+Terms+%7C+NB+2023&amp;utm_source=adwords&amp;utm_medium=ppc&amp;hsa_acc=7111494930&amp;hsa_cam=20551393090&amp;hsa_grp=152081240606&amp;hsa_ad=673795264969&amp;hsa_src=g&amp;hsa_tgt=kwd-937720301163&amp;hsa_kw=esg%20management%20software&amp;hsa_mt=p&amp;hsa_net=adwords&amp;hsa_ver=3&amp;gclid=CjwKCAjwkNOpBhBEEiwAb3MvvYqIVd0wGvRCakBH9i7d9koVXK0Rsu_8HasRJuT6kcLv28Zkeqi32BoCAUQQAvD_BwE</t>
  </si>
  <si>
    <t>Benchmark Gensuite</t>
  </si>
  <si>
    <t xml:space="preserve">https://www.navex.com/en-us/products/navex-esg-environmental-social-governance/ </t>
  </si>
  <si>
    <t xml:space="preserve">https://www.onetrust.com/solutions/esg-and-sustainability-cloud/ </t>
  </si>
  <si>
    <t xml:space="preserve">https://www.workiva.com/solutions/esg-reporting?utm_medium=Search&amp;utm_type=Paid&amp;utm_source=Google&amp;utm_campaign=ESG-Solutions_2022_Q2&amp;utm_solution=ESG&amp;utm_geo=North-America&amp;utm_segment=ESG-General&amp;gclid=CjwKCAjwkNOpBhBEEiwAb3MvvdcjCRKMQsbHF_QIBM9bKKhImYbQ8zOeMYQuAPSXCb8hyXPgBTZukBoCJrkQAvD_BwE </t>
  </si>
  <si>
    <t>Year 0</t>
  </si>
  <si>
    <t>Year 1</t>
  </si>
  <si>
    <t>Year 2</t>
  </si>
  <si>
    <t>Year 3</t>
  </si>
  <si>
    <t>Collect user feedback, iterate.</t>
  </si>
  <si>
    <t>Launch MMP</t>
  </si>
  <si>
    <t>Collect user feedback, iterate</t>
  </si>
  <si>
    <t>Year 4</t>
  </si>
  <si>
    <t>Launch MLP</t>
  </si>
  <si>
    <t>Annual Revenue:</t>
  </si>
  <si>
    <t>Market Share [%]</t>
  </si>
  <si>
    <t>Total Potential Customers</t>
  </si>
  <si>
    <t>Annual Subscriber Targets [No. customers]:</t>
  </si>
  <si>
    <t>Subscription Price [USD/year]:</t>
  </si>
  <si>
    <t>Average User per Company [No]:</t>
  </si>
  <si>
    <t>Year 5</t>
  </si>
  <si>
    <t>Iterate</t>
  </si>
  <si>
    <t>CEO</t>
  </si>
  <si>
    <t>CFO</t>
  </si>
  <si>
    <t>CTO</t>
  </si>
  <si>
    <t>Executive Team:</t>
  </si>
  <si>
    <t>Dev Team:</t>
  </si>
  <si>
    <t>Sr Dev.</t>
  </si>
  <si>
    <t>Jr Dev.</t>
  </si>
  <si>
    <t>Production Team:</t>
  </si>
  <si>
    <t>Customer Support:</t>
  </si>
  <si>
    <t>Mgr</t>
  </si>
  <si>
    <t>Support 1</t>
  </si>
  <si>
    <t>Support 2</t>
  </si>
  <si>
    <t>Sales &amp; Marketing Team:</t>
  </si>
  <si>
    <t>Manager 1</t>
  </si>
  <si>
    <t>Manager</t>
  </si>
  <si>
    <t>Total Salaries:</t>
  </si>
  <si>
    <t>HR:</t>
  </si>
  <si>
    <t>Computers</t>
  </si>
  <si>
    <t>Office Rent</t>
  </si>
  <si>
    <t>Office furniture</t>
  </si>
  <si>
    <t>ESG Specialist</t>
  </si>
  <si>
    <t>Office and Infrastructure</t>
  </si>
  <si>
    <t>Cloud &amp; Database</t>
  </si>
  <si>
    <t>Data scraping</t>
  </si>
  <si>
    <t>Front end software</t>
  </si>
  <si>
    <t>Legal/Administrative services</t>
  </si>
  <si>
    <t>Total Non-Salary Costs</t>
  </si>
  <si>
    <t>publicly traded companies [No]:</t>
  </si>
  <si>
    <t>CAGR</t>
  </si>
  <si>
    <t>Before Tax Profit</t>
  </si>
  <si>
    <t>Year 6</t>
  </si>
  <si>
    <t>Year 7</t>
  </si>
  <si>
    <t>Year 8</t>
  </si>
  <si>
    <t>Year 9</t>
  </si>
  <si>
    <t>Year 10</t>
  </si>
  <si>
    <t>Explosive Growth</t>
  </si>
  <si>
    <t>Sr. Dev.</t>
  </si>
  <si>
    <t>Support 3</t>
  </si>
  <si>
    <t>Support 4</t>
  </si>
  <si>
    <t>Total Costs (Capex and Opex)</t>
  </si>
  <si>
    <t>Data Consumption - Customer Type</t>
  </si>
  <si>
    <t>Broad Category</t>
  </si>
  <si>
    <t>Dataset to be collected</t>
  </si>
  <si>
    <t>How will dataset be used?</t>
  </si>
  <si>
    <t>not sure this is in MVP</t>
  </si>
  <si>
    <t>100-500 people private companies [No]:</t>
  </si>
  <si>
    <t>SGA:</t>
  </si>
  <si>
    <t>Admin</t>
  </si>
  <si>
    <t>Year end:</t>
  </si>
  <si>
    <t>Year-end Annual Stretch Goal:</t>
  </si>
  <si>
    <t>Intra-year tasks:</t>
  </si>
  <si>
    <t>(1) Collect datasets
(2) Datawarehouse
(3) Front-end user interface to interact with data</t>
  </si>
  <si>
    <t>(1) Collect datasets
(2) Refine front-end user interface
(3) Front-end user interface to interact with data</t>
  </si>
  <si>
    <t xml:space="preserve">Launch MVP
</t>
  </si>
  <si>
    <t>What software should be able to do:</t>
  </si>
  <si>
    <t>Compare similar companies' reported ESG data, create benchmarks, guide user towards creating own ESG report. Limit to certain industries</t>
  </si>
  <si>
    <t>Product Development</t>
  </si>
  <si>
    <t xml:space="preserve"> Create ESG report for top metrics of concern (or easiest to calculate). Provide news feeds and relevant alerts.</t>
  </si>
  <si>
    <t>Be able to report on any/all ESG metrics</t>
  </si>
  <si>
    <t>Social</t>
  </si>
  <si>
    <t>Environment</t>
  </si>
  <si>
    <t>Vehicle Registration</t>
  </si>
  <si>
    <t>Number of Points</t>
  </si>
  <si>
    <t>Philanthropy - Social</t>
  </si>
  <si>
    <t>Philanthropy - Environmental</t>
  </si>
  <si>
    <t>Utility bills</t>
  </si>
  <si>
    <t>University transcript</t>
  </si>
  <si>
    <t>Q&amp;A platforms (e.g. Reddit, Quora)</t>
  </si>
  <si>
    <t>Criminal Records</t>
  </si>
  <si>
    <t>Ownerhip of any EV, hybrid, or low-emission vehicle.</t>
  </si>
  <si>
    <t>Owner and primary vehicle of EV or zero emission vehicle.</t>
  </si>
  <si>
    <t>Owner and primary vehicle of low emissions vehicle.</t>
  </si>
  <si>
    <t>One time donation of any amount of money to any social cause</t>
  </si>
  <si>
    <t>Donate any amount of money regularly (monthly or quarterly) to select organizations</t>
  </si>
  <si>
    <t>One time donation of any amount of money to any environmental cause</t>
  </si>
  <si>
    <t>Donate any amount of money regularly (monthly or quarterly) to select environmental organizations</t>
  </si>
  <si>
    <t>Pay a monthly utilty bill</t>
  </si>
  <si>
    <t>The utility you pay has 30% renewable penetration</t>
  </si>
  <si>
    <t>The utility you pay has 50% or more renewable penetration</t>
  </si>
  <si>
    <t>Have a B.S. or associate degree</t>
  </si>
  <si>
    <t>Have a a higher degree</t>
  </si>
  <si>
    <t>Have a degree in a social or environmental related field.</t>
  </si>
  <si>
    <t>General Purpose</t>
  </si>
  <si>
    <t>"bronze" participant on any platform</t>
  </si>
  <si>
    <t>"silver" participant on any platform</t>
  </si>
  <si>
    <t>"gold" participant on any platform</t>
  </si>
  <si>
    <t>No record of felonies. No citations for past 5 years</t>
  </si>
  <si>
    <t>No record of felonies. No citations for past 7 years.</t>
  </si>
  <si>
    <t>No record of felonies. No citations for past 10 years</t>
  </si>
  <si>
    <t>--- (1) Calculate "sustainability" score for retail consumers</t>
  </si>
  <si>
    <t>--- (2) Inform bank lending to claim "sustainable" investments</t>
  </si>
  <si>
    <t>IDEAL CUSTOMER: Retail customer who is environmentally conscious or early adopter of new tech. Financial institutions for portfolio management.</t>
  </si>
  <si>
    <t xml:space="preserve">--- (3) </t>
  </si>
  <si>
    <t>Car insurance or carfax</t>
  </si>
  <si>
    <t>get updated car mileage</t>
  </si>
  <si>
    <t>Tax returns</t>
  </si>
  <si>
    <t>Credit card purchases</t>
  </si>
  <si>
    <t>Court records</t>
  </si>
  <si>
    <t>Criminal history</t>
  </si>
  <si>
    <t>Shop from companies who promote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</si>
</sst>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14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14" fontId="2" fillId="0" borderId="0" xfId="0" applyNumberFormat="1" applyFont="1"/>
    <xf numFmtId="14" fontId="2" fillId="0" borderId="0" xfId="0" quotePrefix="1" applyNumberFormat="1" applyFont="1" applyAlignment="1">
      <alignment wrapText="1"/>
    </xf>
    <xf numFmtId="0" fontId="0" fillId="2" borderId="0" xfId="0" applyFill="1"/>
    <xf numFmtId="0" fontId="2" fillId="0" borderId="0" xfId="0" applyFont="1" applyAlignment="1">
      <alignment wrapText="1"/>
    </xf>
    <xf numFmtId="0" fontId="4" fillId="0" borderId="0" xfId="0" quotePrefix="1" applyFont="1" applyAlignment="1">
      <alignment wrapText="1"/>
    </xf>
    <xf numFmtId="14" fontId="4" fillId="0" borderId="0" xfId="0" quotePrefix="1" applyNumberFormat="1" applyFont="1"/>
    <xf numFmtId="0" fontId="4" fillId="0" borderId="0" xfId="0" quotePrefix="1" applyFont="1"/>
    <xf numFmtId="0" fontId="3" fillId="0" borderId="0" xfId="0" quotePrefix="1" applyFont="1" applyAlignment="1">
      <alignment wrapText="1"/>
    </xf>
    <xf numFmtId="0" fontId="3" fillId="0" borderId="0" xfId="0" quotePrefix="1" applyFont="1"/>
    <xf numFmtId="0" fontId="0" fillId="3" borderId="0" xfId="0" applyFill="1"/>
    <xf numFmtId="0" fontId="5" fillId="2" borderId="0" xfId="0" applyFont="1" applyFill="1"/>
    <xf numFmtId="14" fontId="0" fillId="4" borderId="0" xfId="0" applyNumberFormat="1" applyFill="1"/>
    <xf numFmtId="0" fontId="0" fillId="4" borderId="0" xfId="0" applyFill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wrapText="1"/>
    </xf>
    <xf numFmtId="14" fontId="1" fillId="0" borderId="0" xfId="0" applyNumberFormat="1" applyFont="1"/>
    <xf numFmtId="0" fontId="7" fillId="0" borderId="0" xfId="1"/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4" fontId="0" fillId="0" borderId="0" xfId="0" applyNumberFormat="1" applyAlignment="1">
      <alignment wrapText="1"/>
    </xf>
    <xf numFmtId="0" fontId="2" fillId="0" borderId="0" xfId="0" quotePrefix="1" applyFont="1"/>
    <xf numFmtId="0" fontId="8" fillId="0" borderId="0" xfId="0" quotePrefix="1" applyFont="1"/>
    <xf numFmtId="0" fontId="7" fillId="0" borderId="0" xfId="1" applyAlignment="1">
      <alignment wrapText="1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11" fillId="0" borderId="0" xfId="2" applyNumberFormat="1" applyFont="1"/>
    <xf numFmtId="0" fontId="11" fillId="0" borderId="0" xfId="0" applyFont="1" applyAlignment="1">
      <alignment vertical="center" wrapText="1"/>
    </xf>
    <xf numFmtId="164" fontId="11" fillId="0" borderId="0" xfId="2" applyNumberFormat="1" applyFont="1" applyAlignment="1">
      <alignment vertical="center" wrapText="1"/>
    </xf>
    <xf numFmtId="43" fontId="11" fillId="0" borderId="0" xfId="2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165" fontId="11" fillId="0" borderId="0" xfId="3" applyNumberFormat="1" applyFont="1"/>
    <xf numFmtId="0" fontId="13" fillId="0" borderId="0" xfId="0" applyFont="1"/>
    <xf numFmtId="0" fontId="12" fillId="0" borderId="0" xfId="0" applyFont="1"/>
    <xf numFmtId="0" fontId="14" fillId="0" borderId="0" xfId="0" applyFont="1"/>
    <xf numFmtId="165" fontId="14" fillId="0" borderId="0" xfId="0" applyNumberFormat="1" applyFont="1"/>
    <xf numFmtId="165" fontId="11" fillId="0" borderId="0" xfId="0" applyNumberFormat="1" applyFont="1"/>
    <xf numFmtId="0" fontId="0" fillId="0" borderId="0" xfId="0" applyAlignment="1">
      <alignment horizontal="left"/>
    </xf>
    <xf numFmtId="165" fontId="15" fillId="0" borderId="0" xfId="3" applyNumberFormat="1" applyFont="1"/>
    <xf numFmtId="0" fontId="11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50.png"/><Relationship Id="rId5" Type="http://schemas.openxmlformats.org/officeDocument/2006/relationships/customXml" Target="../ink/ink1.xml"/><Relationship Id="rId4" Type="http://schemas.openxmlformats.org/officeDocument/2006/relationships/image" Target="../media/image6.sv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263525</xdr:colOff>
      <xdr:row>9</xdr:row>
      <xdr:rowOff>101600</xdr:rowOff>
    </xdr:from>
    <xdr:to>
      <xdr:col>7</xdr:col>
      <xdr:colOff>403225</xdr:colOff>
      <xdr:row>13</xdr:row>
      <xdr:rowOff>114300</xdr:rowOff>
    </xdr:to>
    <xdr:pic>
      <xdr:nvPicPr>
        <xdr:cNvPr id="3" name="Graphic 2" descr="User outline">
          <a:extLst>
            <a:ext uri="{FF2B5EF4-FFF2-40B4-BE49-F238E27FC236}">
              <a16:creationId xmlns:a16="http://schemas.microsoft.com/office/drawing/2014/main" id="{38B2BBE2-34F5-08F4-169D-F628D618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921125" y="1816100"/>
          <a:ext cx="749300" cy="774700"/>
        </a:xfrm>
        <a:prstGeom prst="rect">
          <a:avLst/>
        </a:prstGeom>
      </xdr:spPr>
    </xdr:pic>
    <xdr:clientData/>
  </xdr:twoCellAnchor>
  <xdr:twoCellAnchor>
    <xdr:from>
      <xdr:col>5</xdr:col>
      <xdr:colOff>349250</xdr:colOff>
      <xdr:row>12</xdr:row>
      <xdr:rowOff>85725</xdr:rowOff>
    </xdr:from>
    <xdr:to>
      <xdr:col>8</xdr:col>
      <xdr:colOff>203200</xdr:colOff>
      <xdr:row>15</xdr:row>
      <xdr:rowOff>149225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C74EF3-4548-BA9F-A8CC-92E4E5B690D9}"/>
            </a:ext>
          </a:extLst>
        </xdr:cNvPr>
        <xdr:cNvSpPr txBox="1"/>
      </xdr:nvSpPr>
      <xdr:spPr>
        <a:xfrm>
          <a:off x="3397250" y="2371725"/>
          <a:ext cx="168275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Retail Individual</a:t>
          </a:r>
        </a:p>
      </xdr:txBody>
    </xdr:sp>
    <xdr:clientData/>
  </xdr:twoCellAnchor>
  <xdr:twoCellAnchor>
    <xdr:from>
      <xdr:col>5</xdr:col>
      <xdr:colOff>146050</xdr:colOff>
      <xdr:row>6</xdr:row>
      <xdr:rowOff>174625</xdr:rowOff>
    </xdr:from>
    <xdr:to>
      <xdr:col>7</xdr:col>
      <xdr:colOff>38100</xdr:colOff>
      <xdr:row>9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3C546E-39B8-4015-ACEF-BA0C447B971A}"/>
            </a:ext>
          </a:extLst>
        </xdr:cNvPr>
        <xdr:cNvSpPr txBox="1"/>
      </xdr:nvSpPr>
      <xdr:spPr>
        <a:xfrm>
          <a:off x="3194050" y="1317625"/>
          <a:ext cx="11112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credit card purchases</a:t>
          </a:r>
        </a:p>
      </xdr:txBody>
    </xdr:sp>
    <xdr:clientData/>
  </xdr:twoCellAnchor>
  <xdr:twoCellAnchor>
    <xdr:from>
      <xdr:col>6</xdr:col>
      <xdr:colOff>317500</xdr:colOff>
      <xdr:row>5</xdr:row>
      <xdr:rowOff>107950</xdr:rowOff>
    </xdr:from>
    <xdr:to>
      <xdr:col>8</xdr:col>
      <xdr:colOff>142875</xdr:colOff>
      <xdr:row>8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98DDF24-968A-4F71-8992-BD1B40FC2F2C}"/>
            </a:ext>
          </a:extLst>
        </xdr:cNvPr>
        <xdr:cNvSpPr txBox="1"/>
      </xdr:nvSpPr>
      <xdr:spPr>
        <a:xfrm>
          <a:off x="3975100" y="1060450"/>
          <a:ext cx="1044575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/>
              </a:solidFill>
            </a:rPr>
            <a:t>vehicle registration</a:t>
          </a:r>
        </a:p>
      </xdr:txBody>
    </xdr:sp>
    <xdr:clientData/>
  </xdr:twoCellAnchor>
  <xdr:twoCellAnchor>
    <xdr:from>
      <xdr:col>2</xdr:col>
      <xdr:colOff>149225</xdr:colOff>
      <xdr:row>3</xdr:row>
      <xdr:rowOff>12700</xdr:rowOff>
    </xdr:from>
    <xdr:to>
      <xdr:col>4</xdr:col>
      <xdr:colOff>92075</xdr:colOff>
      <xdr:row>4</xdr:row>
      <xdr:rowOff>101600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1C81AC7-F714-4AEC-A0E1-28A1F678CA10}"/>
            </a:ext>
          </a:extLst>
        </xdr:cNvPr>
        <xdr:cNvSpPr txBox="1"/>
      </xdr:nvSpPr>
      <xdr:spPr>
        <a:xfrm>
          <a:off x="1368425" y="584200"/>
          <a:ext cx="11620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house purchase</a:t>
          </a:r>
        </a:p>
      </xdr:txBody>
    </xdr:sp>
    <xdr:clientData/>
  </xdr:twoCellAnchor>
  <xdr:twoCellAnchor>
    <xdr:from>
      <xdr:col>4</xdr:col>
      <xdr:colOff>384175</xdr:colOff>
      <xdr:row>9</xdr:row>
      <xdr:rowOff>92075</xdr:rowOff>
    </xdr:from>
    <xdr:to>
      <xdr:col>5</xdr:col>
      <xdr:colOff>504825</xdr:colOff>
      <xdr:row>11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D1C5778-E024-4DA3-B8B8-58389BA0CA45}"/>
            </a:ext>
          </a:extLst>
        </xdr:cNvPr>
        <xdr:cNvSpPr txBox="1"/>
      </xdr:nvSpPr>
      <xdr:spPr>
        <a:xfrm>
          <a:off x="2822575" y="1806575"/>
          <a:ext cx="730250" cy="450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/>
              </a:solidFill>
            </a:rPr>
            <a:t>Utility bills</a:t>
          </a:r>
        </a:p>
      </xdr:txBody>
    </xdr:sp>
    <xdr:clientData/>
  </xdr:twoCellAnchor>
  <xdr:twoCellAnchor>
    <xdr:from>
      <xdr:col>10</xdr:col>
      <xdr:colOff>346075</xdr:colOff>
      <xdr:row>6</xdr:row>
      <xdr:rowOff>0</xdr:rowOff>
    </xdr:from>
    <xdr:to>
      <xdr:col>13</xdr:col>
      <xdr:colOff>209550</xdr:colOff>
      <xdr:row>10</xdr:row>
      <xdr:rowOff>6350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FAFC84E-6E5A-4F4D-A630-2603D992F343}"/>
            </a:ext>
          </a:extLst>
        </xdr:cNvPr>
        <xdr:cNvSpPr txBox="1"/>
      </xdr:nvSpPr>
      <xdr:spPr>
        <a:xfrm>
          <a:off x="6442075" y="1143000"/>
          <a:ext cx="1692275" cy="768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Social media footprint - FB, X, IG,</a:t>
          </a:r>
          <a:r>
            <a:rPr lang="en-US" sz="1100" b="0" baseline="0"/>
            <a:t> TT, NextDoor</a:t>
          </a:r>
          <a:endParaRPr lang="en-US" sz="1100" b="0"/>
        </a:p>
      </xdr:txBody>
    </xdr:sp>
    <xdr:clientData/>
  </xdr:twoCellAnchor>
  <xdr:twoCellAnchor>
    <xdr:from>
      <xdr:col>0</xdr:col>
      <xdr:colOff>577850</xdr:colOff>
      <xdr:row>11</xdr:row>
      <xdr:rowOff>15875</xdr:rowOff>
    </xdr:from>
    <xdr:to>
      <xdr:col>3</xdr:col>
      <xdr:colOff>431800</xdr:colOff>
      <xdr:row>12</xdr:row>
      <xdr:rowOff>98425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AD88EC7-0211-4F3E-B48D-51D387C3927C}"/>
            </a:ext>
          </a:extLst>
        </xdr:cNvPr>
        <xdr:cNvSpPr txBox="1"/>
      </xdr:nvSpPr>
      <xdr:spPr>
        <a:xfrm>
          <a:off x="577850" y="2111375"/>
          <a:ext cx="16827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donation</a:t>
          </a:r>
          <a:r>
            <a:rPr lang="en-US" sz="1100" baseline="0"/>
            <a:t> receipts</a:t>
          </a:r>
          <a:endParaRPr lang="en-US" sz="1100"/>
        </a:p>
      </xdr:txBody>
    </xdr:sp>
    <xdr:clientData/>
  </xdr:twoCellAnchor>
  <xdr:twoCellAnchor>
    <xdr:from>
      <xdr:col>3</xdr:col>
      <xdr:colOff>549088</xdr:colOff>
      <xdr:row>0</xdr:row>
      <xdr:rowOff>121210</xdr:rowOff>
    </xdr:from>
    <xdr:to>
      <xdr:col>5</xdr:col>
      <xdr:colOff>241113</xdr:colOff>
      <xdr:row>3</xdr:row>
      <xdr:rowOff>4296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21F3ED6-FC1B-4EE2-A793-3B2D0A77FACC}"/>
            </a:ext>
          </a:extLst>
        </xdr:cNvPr>
        <xdr:cNvSpPr txBox="1"/>
      </xdr:nvSpPr>
      <xdr:spPr>
        <a:xfrm>
          <a:off x="2386853" y="121210"/>
          <a:ext cx="917201" cy="44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PayPal</a:t>
          </a:r>
          <a:r>
            <a:rPr lang="en-US" sz="1100" b="0" baseline="0"/>
            <a:t> / Venmo</a:t>
          </a:r>
          <a:endParaRPr lang="en-US" sz="1100" b="0"/>
        </a:p>
      </xdr:txBody>
    </xdr:sp>
    <xdr:clientData/>
  </xdr:twoCellAnchor>
  <xdr:twoCellAnchor>
    <xdr:from>
      <xdr:col>1</xdr:col>
      <xdr:colOff>263525</xdr:colOff>
      <xdr:row>7</xdr:row>
      <xdr:rowOff>146050</xdr:rowOff>
    </xdr:from>
    <xdr:to>
      <xdr:col>4</xdr:col>
      <xdr:colOff>117475</xdr:colOff>
      <xdr:row>9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1B66508-8C8D-451F-B714-F753C0B01AF8}"/>
            </a:ext>
          </a:extLst>
        </xdr:cNvPr>
        <xdr:cNvSpPr txBox="1"/>
      </xdr:nvSpPr>
      <xdr:spPr>
        <a:xfrm>
          <a:off x="873125" y="1479550"/>
          <a:ext cx="168275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Medical records</a:t>
          </a:r>
        </a:p>
        <a:p>
          <a:endParaRPr lang="en-US" sz="1100"/>
        </a:p>
      </xdr:txBody>
    </xdr:sp>
    <xdr:clientData/>
  </xdr:twoCellAnchor>
  <xdr:twoCellAnchor>
    <xdr:from>
      <xdr:col>7</xdr:col>
      <xdr:colOff>139700</xdr:colOff>
      <xdr:row>8</xdr:row>
      <xdr:rowOff>47625</xdr:rowOff>
    </xdr:from>
    <xdr:to>
      <xdr:col>9</xdr:col>
      <xdr:colOff>180975</xdr:colOff>
      <xdr:row>11</xdr:row>
      <xdr:rowOff>9525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2A57130-7C8B-49A7-88C2-2A72A05801D1}"/>
            </a:ext>
          </a:extLst>
        </xdr:cNvPr>
        <xdr:cNvSpPr txBox="1"/>
      </xdr:nvSpPr>
      <xdr:spPr>
        <a:xfrm>
          <a:off x="4406900" y="1571625"/>
          <a:ext cx="126047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Criminal records, offense database</a:t>
          </a:r>
        </a:p>
      </xdr:txBody>
    </xdr:sp>
    <xdr:clientData/>
  </xdr:twoCellAnchor>
  <xdr:twoCellAnchor>
    <xdr:from>
      <xdr:col>10</xdr:col>
      <xdr:colOff>6350</xdr:colOff>
      <xdr:row>21</xdr:row>
      <xdr:rowOff>184150</xdr:rowOff>
    </xdr:from>
    <xdr:to>
      <xdr:col>14</xdr:col>
      <xdr:colOff>63500</xdr:colOff>
      <xdr:row>23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DE50DD-8255-43A0-A7BB-BC334A6164EB}"/>
            </a:ext>
          </a:extLst>
        </xdr:cNvPr>
        <xdr:cNvSpPr txBox="1"/>
      </xdr:nvSpPr>
      <xdr:spPr>
        <a:xfrm>
          <a:off x="6102350" y="4184650"/>
          <a:ext cx="2495550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web searches</a:t>
          </a:r>
        </a:p>
      </xdr:txBody>
    </xdr:sp>
    <xdr:clientData/>
  </xdr:twoCellAnchor>
  <xdr:twoCellAnchor>
    <xdr:from>
      <xdr:col>11</xdr:col>
      <xdr:colOff>69850</xdr:colOff>
      <xdr:row>11</xdr:row>
      <xdr:rowOff>79375</xdr:rowOff>
    </xdr:from>
    <xdr:to>
      <xdr:col>15</xdr:col>
      <xdr:colOff>127000</xdr:colOff>
      <xdr:row>13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ACA131-5B5E-4B59-98B3-C49205D7077D}"/>
            </a:ext>
          </a:extLst>
        </xdr:cNvPr>
        <xdr:cNvSpPr txBox="1"/>
      </xdr:nvSpPr>
      <xdr:spPr>
        <a:xfrm>
          <a:off x="6775450" y="2174875"/>
          <a:ext cx="2495550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Cloud storage</a:t>
          </a:r>
        </a:p>
      </xdr:txBody>
    </xdr:sp>
    <xdr:clientData/>
  </xdr:twoCellAnchor>
  <xdr:twoCellAnchor>
    <xdr:from>
      <xdr:col>10</xdr:col>
      <xdr:colOff>336550</xdr:colOff>
      <xdr:row>19</xdr:row>
      <xdr:rowOff>120650</xdr:rowOff>
    </xdr:from>
    <xdr:to>
      <xdr:col>14</xdr:col>
      <xdr:colOff>393700</xdr:colOff>
      <xdr:row>21</xdr:row>
      <xdr:rowOff>44450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5E176CE-F67C-46D6-B607-C0302DDD3793}"/>
            </a:ext>
          </a:extLst>
        </xdr:cNvPr>
        <xdr:cNvSpPr txBox="1"/>
      </xdr:nvSpPr>
      <xdr:spPr>
        <a:xfrm>
          <a:off x="6432550" y="3740150"/>
          <a:ext cx="24955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Locational data</a:t>
          </a:r>
        </a:p>
      </xdr:txBody>
    </xdr:sp>
    <xdr:clientData/>
  </xdr:twoCellAnchor>
  <xdr:twoCellAnchor>
    <xdr:from>
      <xdr:col>10</xdr:col>
      <xdr:colOff>542925</xdr:colOff>
      <xdr:row>16</xdr:row>
      <xdr:rowOff>180975</xdr:rowOff>
    </xdr:from>
    <xdr:to>
      <xdr:col>14</xdr:col>
      <xdr:colOff>600075</xdr:colOff>
      <xdr:row>18</xdr:row>
      <xdr:rowOff>111125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EC0CBEB-205B-49D0-8FEE-BF8AE58AA684}"/>
            </a:ext>
          </a:extLst>
        </xdr:cNvPr>
        <xdr:cNvSpPr txBox="1"/>
      </xdr:nvSpPr>
      <xdr:spPr>
        <a:xfrm>
          <a:off x="6638925" y="3228975"/>
          <a:ext cx="2495550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Fitness trackers</a:t>
          </a:r>
        </a:p>
      </xdr:txBody>
    </xdr:sp>
    <xdr:clientData/>
  </xdr:twoCellAnchor>
  <xdr:twoCellAnchor>
    <xdr:from>
      <xdr:col>4</xdr:col>
      <xdr:colOff>527050</xdr:colOff>
      <xdr:row>15</xdr:row>
      <xdr:rowOff>117474</xdr:rowOff>
    </xdr:from>
    <xdr:to>
      <xdr:col>6</xdr:col>
      <xdr:colOff>533400</xdr:colOff>
      <xdr:row>18</xdr:row>
      <xdr:rowOff>57149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AAFC1A2-27ED-45E0-9271-97F8CA53B79F}"/>
            </a:ext>
          </a:extLst>
        </xdr:cNvPr>
        <xdr:cNvSpPr txBox="1"/>
      </xdr:nvSpPr>
      <xdr:spPr>
        <a:xfrm>
          <a:off x="2965450" y="2974974"/>
          <a:ext cx="1225550" cy="511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Official university</a:t>
          </a:r>
          <a:r>
            <a:rPr lang="en-US" sz="1100" b="1" baseline="0">
              <a:solidFill>
                <a:schemeClr val="accent4"/>
              </a:solidFill>
            </a:rPr>
            <a:t> transcript</a:t>
          </a:r>
          <a:endParaRPr lang="en-US" sz="1100" b="1">
            <a:solidFill>
              <a:schemeClr val="accent4"/>
            </a:solidFill>
          </a:endParaRPr>
        </a:p>
      </xdr:txBody>
    </xdr:sp>
    <xdr:clientData/>
  </xdr:twoCellAnchor>
  <xdr:twoCellAnchor>
    <xdr:from>
      <xdr:col>11</xdr:col>
      <xdr:colOff>85725</xdr:colOff>
      <xdr:row>14</xdr:row>
      <xdr:rowOff>38100</xdr:rowOff>
    </xdr:from>
    <xdr:to>
      <xdr:col>15</xdr:col>
      <xdr:colOff>142875</xdr:colOff>
      <xdr:row>15</xdr:row>
      <xdr:rowOff>158750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A6948E9-6AFC-442C-B79D-28F63692683A}"/>
            </a:ext>
          </a:extLst>
        </xdr:cNvPr>
        <xdr:cNvSpPr txBox="1"/>
      </xdr:nvSpPr>
      <xdr:spPr>
        <a:xfrm>
          <a:off x="6791325" y="2705100"/>
          <a:ext cx="2495550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social connections</a:t>
          </a:r>
        </a:p>
      </xdr:txBody>
    </xdr:sp>
    <xdr:clientData/>
  </xdr:twoCellAnchor>
  <xdr:twoCellAnchor>
    <xdr:from>
      <xdr:col>1</xdr:col>
      <xdr:colOff>111125</xdr:colOff>
      <xdr:row>14</xdr:row>
      <xdr:rowOff>165100</xdr:rowOff>
    </xdr:from>
    <xdr:to>
      <xdr:col>3</xdr:col>
      <xdr:colOff>161925</xdr:colOff>
      <xdr:row>16</xdr:row>
      <xdr:rowOff>88900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95A68DA-96BE-4F51-8F50-9F61B16322E0}"/>
            </a:ext>
          </a:extLst>
        </xdr:cNvPr>
        <xdr:cNvSpPr txBox="1"/>
      </xdr:nvSpPr>
      <xdr:spPr>
        <a:xfrm>
          <a:off x="720725" y="2832100"/>
          <a:ext cx="12700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online gaming</a:t>
          </a:r>
        </a:p>
      </xdr:txBody>
    </xdr:sp>
    <xdr:clientData/>
  </xdr:twoCellAnchor>
  <xdr:twoCellAnchor>
    <xdr:from>
      <xdr:col>0</xdr:col>
      <xdr:colOff>184150</xdr:colOff>
      <xdr:row>19</xdr:row>
      <xdr:rowOff>15875</xdr:rowOff>
    </xdr:from>
    <xdr:to>
      <xdr:col>4</xdr:col>
      <xdr:colOff>241300</xdr:colOff>
      <xdr:row>20</xdr:row>
      <xdr:rowOff>136525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F291972-22F8-46C4-B6A0-F19F2EF24A0B}"/>
            </a:ext>
          </a:extLst>
        </xdr:cNvPr>
        <xdr:cNvSpPr txBox="1"/>
      </xdr:nvSpPr>
      <xdr:spPr>
        <a:xfrm>
          <a:off x="184150" y="3635375"/>
          <a:ext cx="2495550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 VoP - Skype, Teams</a:t>
          </a:r>
        </a:p>
      </xdr:txBody>
    </xdr:sp>
    <xdr:clientData/>
  </xdr:twoCellAnchor>
  <xdr:twoCellAnchor>
    <xdr:from>
      <xdr:col>5</xdr:col>
      <xdr:colOff>374650</xdr:colOff>
      <xdr:row>17</xdr:row>
      <xdr:rowOff>187324</xdr:rowOff>
    </xdr:from>
    <xdr:to>
      <xdr:col>7</xdr:col>
      <xdr:colOff>552450</xdr:colOff>
      <xdr:row>21</xdr:row>
      <xdr:rowOff>38099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90C89FA-C1E4-41EB-B751-81CD33D4EF47}"/>
            </a:ext>
          </a:extLst>
        </xdr:cNvPr>
        <xdr:cNvSpPr txBox="1"/>
      </xdr:nvSpPr>
      <xdr:spPr>
        <a:xfrm>
          <a:off x="3422650" y="3425824"/>
          <a:ext cx="1397000" cy="612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/>
            <a:t>Comments / reviews on Google, Yelp</a:t>
          </a:r>
        </a:p>
      </xdr:txBody>
    </xdr:sp>
    <xdr:clientData/>
  </xdr:twoCellAnchor>
  <xdr:twoCellAnchor>
    <xdr:from>
      <xdr:col>4</xdr:col>
      <xdr:colOff>323850</xdr:colOff>
      <xdr:row>5</xdr:row>
      <xdr:rowOff>38100</xdr:rowOff>
    </xdr:from>
    <xdr:to>
      <xdr:col>9</xdr:col>
      <xdr:colOff>266700</xdr:colOff>
      <xdr:row>21</xdr:row>
      <xdr:rowOff>9525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D47113D-76DC-D32E-5EB3-3703BBA9E274}"/>
            </a:ext>
          </a:extLst>
        </xdr:cNvPr>
        <xdr:cNvSpPr/>
      </xdr:nvSpPr>
      <xdr:spPr>
        <a:xfrm>
          <a:off x="2762250" y="990600"/>
          <a:ext cx="2990850" cy="3019425"/>
        </a:xfrm>
        <a:prstGeom prst="ellipse">
          <a:avLst/>
        </a:prstGeom>
        <a:noFill/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257175</xdr:colOff>
      <xdr:row>15</xdr:row>
      <xdr:rowOff>0</xdr:rowOff>
    </xdr:from>
    <xdr:to>
      <xdr:col>9</xdr:col>
      <xdr:colOff>314325</xdr:colOff>
      <xdr:row>17</xdr:row>
      <xdr:rowOff>142875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5906405-B72D-4888-A8C7-F570B7EADF9C}"/>
            </a:ext>
          </a:extLst>
        </xdr:cNvPr>
        <xdr:cNvSpPr txBox="1"/>
      </xdr:nvSpPr>
      <xdr:spPr>
        <a:xfrm>
          <a:off x="4524375" y="2857500"/>
          <a:ext cx="12763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Q&amp;A platforms - </a:t>
          </a:r>
          <a:r>
            <a:rPr lang="en-US" sz="1100" b="1" baseline="0">
              <a:solidFill>
                <a:schemeClr val="accent4"/>
              </a:solidFill>
            </a:rPr>
            <a:t>Reddit, Quora</a:t>
          </a:r>
          <a:endParaRPr lang="en-US" sz="1100" b="1">
            <a:solidFill>
              <a:schemeClr val="accent4"/>
            </a:solidFill>
          </a:endParaRPr>
        </a:p>
      </xdr:txBody>
    </xdr:sp>
    <xdr:clientData/>
  </xdr:twoCellAnchor>
  <xdr:twoCellAnchor>
    <xdr:from>
      <xdr:col>3</xdr:col>
      <xdr:colOff>9524</xdr:colOff>
      <xdr:row>0</xdr:row>
      <xdr:rowOff>152400</xdr:rowOff>
    </xdr:from>
    <xdr:to>
      <xdr:col>10</xdr:col>
      <xdr:colOff>552449</xdr:colOff>
      <xdr:row>25</xdr:row>
      <xdr:rowOff>171449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E0D19F84-823B-4063-A6D4-231EED8A0F28}"/>
            </a:ext>
          </a:extLst>
        </xdr:cNvPr>
        <xdr:cNvSpPr/>
      </xdr:nvSpPr>
      <xdr:spPr>
        <a:xfrm>
          <a:off x="1838324" y="152400"/>
          <a:ext cx="4810125" cy="4781549"/>
        </a:xfrm>
        <a:prstGeom prst="ellipse">
          <a:avLst/>
        </a:prstGeom>
        <a:noFill/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457200</xdr:colOff>
      <xdr:row>10</xdr:row>
      <xdr:rowOff>171450</xdr:rowOff>
    </xdr:from>
    <xdr:to>
      <xdr:col>19</xdr:col>
      <xdr:colOff>596900</xdr:colOff>
      <xdr:row>14</xdr:row>
      <xdr:rowOff>184150</xdr:rowOff>
    </xdr:to>
    <xdr:pic>
      <xdr:nvPicPr>
        <xdr:cNvPr id="28" name="Graphic 27" descr="User outline">
          <a:extLst>
            <a:ext uri="{FF2B5EF4-FFF2-40B4-BE49-F238E27FC236}">
              <a16:creationId xmlns:a16="http://schemas.microsoft.com/office/drawing/2014/main" id="{94450021-D890-4C8F-B163-93F7E8EC1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00" y="2076450"/>
          <a:ext cx="749300" cy="774700"/>
        </a:xfrm>
        <a:prstGeom prst="rect">
          <a:avLst/>
        </a:prstGeom>
      </xdr:spPr>
    </xdr:pic>
    <xdr:clientData/>
  </xdr:twoCellAnchor>
  <xdr:twoCellAnchor>
    <xdr:from>
      <xdr:col>17</xdr:col>
      <xdr:colOff>542925</xdr:colOff>
      <xdr:row>13</xdr:row>
      <xdr:rowOff>155575</xdr:rowOff>
    </xdr:from>
    <xdr:to>
      <xdr:col>20</xdr:col>
      <xdr:colOff>396875</xdr:colOff>
      <xdr:row>17</xdr:row>
      <xdr:rowOff>28575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0B35BD5-FF15-4F93-878C-9F77CD0E22A1}"/>
            </a:ext>
          </a:extLst>
        </xdr:cNvPr>
        <xdr:cNvSpPr txBox="1"/>
      </xdr:nvSpPr>
      <xdr:spPr>
        <a:xfrm>
          <a:off x="10906125" y="2632075"/>
          <a:ext cx="168275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Company Executives, Principals, BoD</a:t>
          </a:r>
        </a:p>
      </xdr:txBody>
    </xdr:sp>
    <xdr:clientData/>
  </xdr:twoCellAnchor>
  <xdr:twoCellAnchor>
    <xdr:from>
      <xdr:col>16</xdr:col>
      <xdr:colOff>542925</xdr:colOff>
      <xdr:row>6</xdr:row>
      <xdr:rowOff>76200</xdr:rowOff>
    </xdr:from>
    <xdr:to>
      <xdr:col>21</xdr:col>
      <xdr:colOff>485775</xdr:colOff>
      <xdr:row>22</xdr:row>
      <xdr:rowOff>47625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E1C96FF4-32ED-439D-BEA9-DC13F71C3CA5}"/>
            </a:ext>
          </a:extLst>
        </xdr:cNvPr>
        <xdr:cNvSpPr/>
      </xdr:nvSpPr>
      <xdr:spPr>
        <a:xfrm>
          <a:off x="10296525" y="1219200"/>
          <a:ext cx="2990850" cy="3019425"/>
        </a:xfrm>
        <a:prstGeom prst="ellipse">
          <a:avLst/>
        </a:prstGeom>
        <a:noFill/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495300</xdr:colOff>
      <xdr:row>6</xdr:row>
      <xdr:rowOff>161925</xdr:rowOff>
    </xdr:from>
    <xdr:to>
      <xdr:col>20</xdr:col>
      <xdr:colOff>320675</xdr:colOff>
      <xdr:row>9</xdr:row>
      <xdr:rowOff>111125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CCCADD8-B6BB-4B0E-8DFA-8EF45EEC5B6E}"/>
            </a:ext>
          </a:extLst>
        </xdr:cNvPr>
        <xdr:cNvSpPr txBox="1"/>
      </xdr:nvSpPr>
      <xdr:spPr>
        <a:xfrm>
          <a:off x="11468100" y="1304925"/>
          <a:ext cx="1044575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/>
              </a:solidFill>
            </a:rPr>
            <a:t>vehicle registration</a:t>
          </a:r>
        </a:p>
      </xdr:txBody>
    </xdr:sp>
    <xdr:clientData/>
  </xdr:twoCellAnchor>
  <xdr:twoCellAnchor>
    <xdr:from>
      <xdr:col>19</xdr:col>
      <xdr:colOff>317500</xdr:colOff>
      <xdr:row>9</xdr:row>
      <xdr:rowOff>101600</xdr:rowOff>
    </xdr:from>
    <xdr:to>
      <xdr:col>21</xdr:col>
      <xdr:colOff>358775</xdr:colOff>
      <xdr:row>12</xdr:row>
      <xdr:rowOff>63500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8761D77-9519-4225-87D8-9E0F6DC75E10}"/>
            </a:ext>
          </a:extLst>
        </xdr:cNvPr>
        <xdr:cNvSpPr txBox="1"/>
      </xdr:nvSpPr>
      <xdr:spPr>
        <a:xfrm>
          <a:off x="11899900" y="1816100"/>
          <a:ext cx="126047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Criminal records, offense database</a:t>
          </a:r>
        </a:p>
      </xdr:txBody>
    </xdr:sp>
    <xdr:clientData/>
  </xdr:twoCellAnchor>
  <xdr:twoCellAnchor>
    <xdr:from>
      <xdr:col>19</xdr:col>
      <xdr:colOff>361950</xdr:colOff>
      <xdr:row>17</xdr:row>
      <xdr:rowOff>133350</xdr:rowOff>
    </xdr:from>
    <xdr:to>
      <xdr:col>21</xdr:col>
      <xdr:colOff>419100</xdr:colOff>
      <xdr:row>20</xdr:row>
      <xdr:rowOff>85725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C51F613-0095-4B7E-90F8-D2AD425A1789}"/>
            </a:ext>
          </a:extLst>
        </xdr:cNvPr>
        <xdr:cNvSpPr txBox="1"/>
      </xdr:nvSpPr>
      <xdr:spPr>
        <a:xfrm>
          <a:off x="11944350" y="3371850"/>
          <a:ext cx="12763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Q&amp;A platforms - </a:t>
          </a:r>
          <a:r>
            <a:rPr lang="en-US" sz="1100" b="1" baseline="0">
              <a:solidFill>
                <a:schemeClr val="accent4"/>
              </a:solidFill>
            </a:rPr>
            <a:t>Reddit, Quora</a:t>
          </a:r>
          <a:endParaRPr lang="en-US" sz="1100" b="1">
            <a:solidFill>
              <a:schemeClr val="accent4"/>
            </a:solidFill>
          </a:endParaRPr>
        </a:p>
      </xdr:txBody>
    </xdr:sp>
    <xdr:clientData/>
  </xdr:twoCellAnchor>
  <xdr:twoCellAnchor>
    <xdr:from>
      <xdr:col>17</xdr:col>
      <xdr:colOff>136525</xdr:colOff>
      <xdr:row>16</xdr:row>
      <xdr:rowOff>155574</xdr:rowOff>
    </xdr:from>
    <xdr:to>
      <xdr:col>19</xdr:col>
      <xdr:colOff>142875</xdr:colOff>
      <xdr:row>19</xdr:row>
      <xdr:rowOff>95249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DA0D76B-E4B1-4C05-B440-4A820718407B}"/>
            </a:ext>
          </a:extLst>
        </xdr:cNvPr>
        <xdr:cNvSpPr txBox="1"/>
      </xdr:nvSpPr>
      <xdr:spPr>
        <a:xfrm>
          <a:off x="10499725" y="3203574"/>
          <a:ext cx="1225550" cy="511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Official university</a:t>
          </a:r>
          <a:r>
            <a:rPr lang="en-US" sz="1100" b="1" baseline="0">
              <a:solidFill>
                <a:schemeClr val="accent4"/>
              </a:solidFill>
            </a:rPr>
            <a:t> transcript</a:t>
          </a:r>
          <a:endParaRPr lang="en-US" sz="1100" b="1">
            <a:solidFill>
              <a:schemeClr val="accent4"/>
            </a:solidFill>
          </a:endParaRPr>
        </a:p>
      </xdr:txBody>
    </xdr:sp>
    <xdr:clientData/>
  </xdr:twoCellAnchor>
  <xdr:twoCellAnchor>
    <xdr:from>
      <xdr:col>17</xdr:col>
      <xdr:colOff>279400</xdr:colOff>
      <xdr:row>8</xdr:row>
      <xdr:rowOff>174625</xdr:rowOff>
    </xdr:from>
    <xdr:to>
      <xdr:col>19</xdr:col>
      <xdr:colOff>171450</xdr:colOff>
      <xdr:row>11</xdr:row>
      <xdr:rowOff>47625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C138145-3B84-48F2-94A3-B4A5D46DA23C}"/>
            </a:ext>
          </a:extLst>
        </xdr:cNvPr>
        <xdr:cNvSpPr txBox="1"/>
      </xdr:nvSpPr>
      <xdr:spPr>
        <a:xfrm>
          <a:off x="10642600" y="1698625"/>
          <a:ext cx="11112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Philanthropy - Social</a:t>
          </a:r>
        </a:p>
      </xdr:txBody>
    </xdr:sp>
    <xdr:clientData/>
  </xdr:twoCellAnchor>
  <xdr:twoCellAnchor>
    <xdr:from>
      <xdr:col>17</xdr:col>
      <xdr:colOff>3175</xdr:colOff>
      <xdr:row>13</xdr:row>
      <xdr:rowOff>111125</xdr:rowOff>
    </xdr:from>
    <xdr:to>
      <xdr:col>18</xdr:col>
      <xdr:colOff>123825</xdr:colOff>
      <xdr:row>15</xdr:row>
      <xdr:rowOff>180975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54CF654-6D80-4E27-9734-E740734DAA1A}"/>
            </a:ext>
          </a:extLst>
        </xdr:cNvPr>
        <xdr:cNvSpPr txBox="1"/>
      </xdr:nvSpPr>
      <xdr:spPr>
        <a:xfrm>
          <a:off x="10366375" y="2587625"/>
          <a:ext cx="730250" cy="450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/>
              </a:solidFill>
            </a:rPr>
            <a:t>Utility bills</a:t>
          </a:r>
        </a:p>
      </xdr:txBody>
    </xdr:sp>
    <xdr:clientData/>
  </xdr:twoCellAnchor>
  <xdr:twoCellAnchor>
    <xdr:from>
      <xdr:col>17</xdr:col>
      <xdr:colOff>12700</xdr:colOff>
      <xdr:row>11</xdr:row>
      <xdr:rowOff>3175</xdr:rowOff>
    </xdr:from>
    <xdr:to>
      <xdr:col>18</xdr:col>
      <xdr:colOff>514350</xdr:colOff>
      <xdr:row>13</xdr:row>
      <xdr:rowOff>66675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77C58C7-8779-4307-A2E8-7898EFF19331}"/>
            </a:ext>
          </a:extLst>
        </xdr:cNvPr>
        <xdr:cNvSpPr txBox="1"/>
      </xdr:nvSpPr>
      <xdr:spPr>
        <a:xfrm>
          <a:off x="10375900" y="2098675"/>
          <a:ext cx="11112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/>
              </a:solidFill>
            </a:rPr>
            <a:t>Philanthropy - Environmental</a:t>
          </a:r>
        </a:p>
      </xdr:txBody>
    </xdr:sp>
    <xdr:clientData/>
  </xdr:twoCellAnchor>
  <xdr:twoCellAnchor>
    <xdr:from>
      <xdr:col>8</xdr:col>
      <xdr:colOff>9525</xdr:colOff>
      <xdr:row>11</xdr:row>
      <xdr:rowOff>142875</xdr:rowOff>
    </xdr:from>
    <xdr:to>
      <xdr:col>10</xdr:col>
      <xdr:colOff>66675</xdr:colOff>
      <xdr:row>14</xdr:row>
      <xdr:rowOff>95250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541362B-C559-4325-B314-04BBC398EE43}"/>
            </a:ext>
          </a:extLst>
        </xdr:cNvPr>
        <xdr:cNvSpPr txBox="1"/>
      </xdr:nvSpPr>
      <xdr:spPr>
        <a:xfrm>
          <a:off x="4886325" y="2238375"/>
          <a:ext cx="12763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Tax returns</a:t>
          </a:r>
        </a:p>
      </xdr:txBody>
    </xdr:sp>
    <xdr:clientData/>
  </xdr:twoCellAnchor>
  <xdr:twoCellAnchor>
    <xdr:from>
      <xdr:col>20</xdr:col>
      <xdr:colOff>228600</xdr:colOff>
      <xdr:row>12</xdr:row>
      <xdr:rowOff>123825</xdr:rowOff>
    </xdr:from>
    <xdr:to>
      <xdr:col>22</xdr:col>
      <xdr:colOff>285750</xdr:colOff>
      <xdr:row>15</xdr:row>
      <xdr:rowOff>76200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8071317-A060-4043-BBC5-9CD16A9A8494}"/>
            </a:ext>
          </a:extLst>
        </xdr:cNvPr>
        <xdr:cNvSpPr txBox="1"/>
      </xdr:nvSpPr>
      <xdr:spPr>
        <a:xfrm>
          <a:off x="12420600" y="2409825"/>
          <a:ext cx="12763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4"/>
              </a:solidFill>
            </a:rPr>
            <a:t>Tax returns</a:t>
          </a:r>
        </a:p>
      </xdr:txBody>
    </xdr:sp>
    <xdr:clientData/>
  </xdr:twoCellAnchor>
  <xdr:twoCellAnchor>
    <xdr:from>
      <xdr:col>4</xdr:col>
      <xdr:colOff>321234</xdr:colOff>
      <xdr:row>12</xdr:row>
      <xdr:rowOff>89646</xdr:rowOff>
    </xdr:from>
    <xdr:to>
      <xdr:col>6</xdr:col>
      <xdr:colOff>97119</xdr:colOff>
      <xdr:row>14</xdr:row>
      <xdr:rowOff>159496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926854-6981-4D78-AAB8-8C1EDA41F48A}"/>
            </a:ext>
          </a:extLst>
        </xdr:cNvPr>
        <xdr:cNvSpPr txBox="1"/>
      </xdr:nvSpPr>
      <xdr:spPr>
        <a:xfrm>
          <a:off x="2771587" y="2330822"/>
          <a:ext cx="1001061" cy="44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/>
              </a:solidFill>
            </a:rPr>
            <a:t>car insurance or carfax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246529</xdr:colOff>
      <xdr:row>15</xdr:row>
      <xdr:rowOff>156882</xdr:rowOff>
    </xdr:from>
    <xdr:to>
      <xdr:col>19</xdr:col>
      <xdr:colOff>37353</xdr:colOff>
      <xdr:row>35</xdr:row>
      <xdr:rowOff>112059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E4D3331A-C120-AC26-AE80-2335F9A887C2}"/>
            </a:ext>
          </a:extLst>
        </xdr:cNvPr>
        <xdr:cNvSpPr/>
      </xdr:nvSpPr>
      <xdr:spPr>
        <a:xfrm>
          <a:off x="9435353" y="2958353"/>
          <a:ext cx="2241176" cy="3690471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216648</xdr:colOff>
      <xdr:row>3</xdr:row>
      <xdr:rowOff>130735</xdr:rowOff>
    </xdr:from>
    <xdr:to>
      <xdr:col>7</xdr:col>
      <xdr:colOff>298823</xdr:colOff>
      <xdr:row>12</xdr:row>
      <xdr:rowOff>29882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8CAB9AC-F021-C029-6B37-78E491234B3A}"/>
            </a:ext>
          </a:extLst>
        </xdr:cNvPr>
        <xdr:cNvSpPr/>
      </xdr:nvSpPr>
      <xdr:spPr>
        <a:xfrm>
          <a:off x="2667001" y="691029"/>
          <a:ext cx="1919940" cy="158002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3175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2"/>
              </a:solidFill>
            </a:rPr>
            <a:t>Chatbot</a:t>
          </a:r>
          <a:r>
            <a:rPr lang="en-US" sz="1100" baseline="0">
              <a:solidFill>
                <a:schemeClr val="tx2"/>
              </a:solidFill>
            </a:rPr>
            <a:t> features with accurate, doman-specific knowledge: hydrogen energy tech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12</xdr:col>
      <xdr:colOff>266325</xdr:colOff>
      <xdr:row>3</xdr:row>
      <xdr:rowOff>159870</xdr:rowOff>
    </xdr:from>
    <xdr:to>
      <xdr:col>15</xdr:col>
      <xdr:colOff>60886</xdr:colOff>
      <xdr:row>11</xdr:row>
      <xdr:rowOff>150532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003865D-6D76-4079-BED6-172DC5E44999}"/>
            </a:ext>
          </a:extLst>
        </xdr:cNvPr>
        <xdr:cNvSpPr/>
      </xdr:nvSpPr>
      <xdr:spPr>
        <a:xfrm>
          <a:off x="7617384" y="720164"/>
          <a:ext cx="1632326" cy="148478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635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2"/>
              </a:solidFill>
            </a:rPr>
            <a:t>Up-to-date knowledge on hydrogen</a:t>
          </a:r>
        </a:p>
      </xdr:txBody>
    </xdr:sp>
    <xdr:clientData/>
  </xdr:twoCellAnchor>
  <xdr:twoCellAnchor>
    <xdr:from>
      <xdr:col>0</xdr:col>
      <xdr:colOff>407520</xdr:colOff>
      <xdr:row>4</xdr:row>
      <xdr:rowOff>5977</xdr:rowOff>
    </xdr:from>
    <xdr:to>
      <xdr:col>3</xdr:col>
      <xdr:colOff>202080</xdr:colOff>
      <xdr:row>11</xdr:row>
      <xdr:rowOff>183404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FBD2578-4287-4D1D-B9A7-FFC3D6F0F733}"/>
            </a:ext>
          </a:extLst>
        </xdr:cNvPr>
        <xdr:cNvSpPr/>
      </xdr:nvSpPr>
      <xdr:spPr>
        <a:xfrm>
          <a:off x="407520" y="753036"/>
          <a:ext cx="1615516" cy="148478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3175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2"/>
              </a:solidFill>
            </a:rPr>
            <a:t>Suggests related prompts based on user's</a:t>
          </a:r>
          <a:r>
            <a:rPr lang="en-US" sz="1100" baseline="0">
              <a:solidFill>
                <a:schemeClr val="tx2"/>
              </a:solidFill>
            </a:rPr>
            <a:t> prompt history or commonly asked questions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15</xdr:col>
      <xdr:colOff>537506</xdr:colOff>
      <xdr:row>3</xdr:row>
      <xdr:rowOff>112058</xdr:rowOff>
    </xdr:from>
    <xdr:to>
      <xdr:col>18</xdr:col>
      <xdr:colOff>455705</xdr:colOff>
      <xdr:row>11</xdr:row>
      <xdr:rowOff>149039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48B4FD7-32DD-4978-8338-46B3591C730E}"/>
            </a:ext>
          </a:extLst>
        </xdr:cNvPr>
        <xdr:cNvSpPr/>
      </xdr:nvSpPr>
      <xdr:spPr>
        <a:xfrm>
          <a:off x="9726330" y="672352"/>
          <a:ext cx="1755963" cy="153109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508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2"/>
              </a:solidFill>
            </a:rPr>
            <a:t>Provides citations of results.</a:t>
          </a:r>
          <a:r>
            <a:rPr lang="en-US" sz="1100" b="1" baseline="0">
              <a:solidFill>
                <a:schemeClr val="tx2"/>
              </a:solidFill>
            </a:rPr>
            <a:t> Allows community to challenge them to improve</a:t>
          </a:r>
          <a:endParaRPr lang="en-US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488203</xdr:colOff>
      <xdr:row>4</xdr:row>
      <xdr:rowOff>2615</xdr:rowOff>
    </xdr:from>
    <xdr:to>
      <xdr:col>11</xdr:col>
      <xdr:colOff>282763</xdr:colOff>
      <xdr:row>11</xdr:row>
      <xdr:rowOff>180042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4A0E900-6409-40EE-939D-8FF1B0D40DDB}"/>
            </a:ext>
          </a:extLst>
        </xdr:cNvPr>
        <xdr:cNvSpPr/>
      </xdr:nvSpPr>
      <xdr:spPr>
        <a:xfrm>
          <a:off x="5388909" y="749674"/>
          <a:ext cx="1632325" cy="148478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539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Return</a:t>
          </a:r>
          <a:r>
            <a:rPr lang="en-US" sz="1100" b="1" baseline="0">
              <a:solidFill>
                <a:sysClr val="windowText" lastClr="000000"/>
              </a:solidFill>
            </a:rPr>
            <a:t> relevant graphs/images of input prompt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59764</xdr:colOff>
      <xdr:row>21</xdr:row>
      <xdr:rowOff>69102</xdr:rowOff>
    </xdr:from>
    <xdr:to>
      <xdr:col>4</xdr:col>
      <xdr:colOff>59765</xdr:colOff>
      <xdr:row>26</xdr:row>
      <xdr:rowOff>106455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47CBFED-EA76-4DB1-AAB1-119692B412DF}"/>
            </a:ext>
          </a:extLst>
        </xdr:cNvPr>
        <xdr:cNvSpPr/>
      </xdr:nvSpPr>
      <xdr:spPr>
        <a:xfrm>
          <a:off x="672352" y="3991161"/>
          <a:ext cx="1837766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2"/>
              </a:solidFill>
            </a:rPr>
            <a:t>Retains knowledge state throughout interaction with user</a:t>
          </a:r>
        </a:p>
      </xdr:txBody>
    </xdr:sp>
    <xdr:clientData/>
  </xdr:twoCellAnchor>
  <xdr:twoCellAnchor>
    <xdr:from>
      <xdr:col>6</xdr:col>
      <xdr:colOff>482973</xdr:colOff>
      <xdr:row>16</xdr:row>
      <xdr:rowOff>169207</xdr:rowOff>
    </xdr:from>
    <xdr:to>
      <xdr:col>10</xdr:col>
      <xdr:colOff>246529</xdr:colOff>
      <xdr:row>23</xdr:row>
      <xdr:rowOff>186763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63D613B-6B44-41AE-AE1A-FD928C14BBC5}"/>
            </a:ext>
          </a:extLst>
        </xdr:cNvPr>
        <xdr:cNvSpPr/>
      </xdr:nvSpPr>
      <xdr:spPr>
        <a:xfrm>
          <a:off x="4158502" y="3157442"/>
          <a:ext cx="2213909" cy="132490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2"/>
              </a:solidFill>
            </a:rPr>
            <a:t>Incorporates knowledge from oil &amp; gas industry and related tangential industries</a:t>
          </a:r>
        </a:p>
      </xdr:txBody>
    </xdr:sp>
    <xdr:clientData/>
  </xdr:twoCellAnchor>
  <xdr:twoCellAnchor>
    <xdr:from>
      <xdr:col>4</xdr:col>
      <xdr:colOff>280148</xdr:colOff>
      <xdr:row>0</xdr:row>
      <xdr:rowOff>28015</xdr:rowOff>
    </xdr:from>
    <xdr:to>
      <xdr:col>10</xdr:col>
      <xdr:colOff>214780</xdr:colOff>
      <xdr:row>2</xdr:row>
      <xdr:rowOff>149412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1FFE5E4-2838-590C-E985-57A053A032E6}"/>
            </a:ext>
          </a:extLst>
        </xdr:cNvPr>
        <xdr:cNvSpPr txBox="1"/>
      </xdr:nvSpPr>
      <xdr:spPr>
        <a:xfrm>
          <a:off x="2708089" y="28015"/>
          <a:ext cx="3576544" cy="494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Activity Map = decarbX_v1</a:t>
          </a:r>
        </a:p>
      </xdr:txBody>
    </xdr:sp>
    <xdr:clientData/>
  </xdr:twoCellAnchor>
  <xdr:twoCellAnchor>
    <xdr:from>
      <xdr:col>12</xdr:col>
      <xdr:colOff>138578</xdr:colOff>
      <xdr:row>17</xdr:row>
      <xdr:rowOff>168462</xdr:rowOff>
    </xdr:from>
    <xdr:to>
      <xdr:col>15</xdr:col>
      <xdr:colOff>138578</xdr:colOff>
      <xdr:row>23</xdr:row>
      <xdr:rowOff>19050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07DBAE3-EB43-4F35-9A3C-D8D7770B31D1}"/>
            </a:ext>
          </a:extLst>
        </xdr:cNvPr>
        <xdr:cNvSpPr/>
      </xdr:nvSpPr>
      <xdr:spPr>
        <a:xfrm>
          <a:off x="7489637" y="3343462"/>
          <a:ext cx="1837765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2"/>
              </a:solidFill>
            </a:rPr>
            <a:t>Users suggest new sources</a:t>
          </a:r>
        </a:p>
      </xdr:txBody>
    </xdr:sp>
    <xdr:clientData/>
  </xdr:twoCellAnchor>
  <xdr:twoCellAnchor>
    <xdr:from>
      <xdr:col>15</xdr:col>
      <xdr:colOff>507627</xdr:colOff>
      <xdr:row>28</xdr:row>
      <xdr:rowOff>104216</xdr:rowOff>
    </xdr:from>
    <xdr:to>
      <xdr:col>18</xdr:col>
      <xdr:colOff>507629</xdr:colOff>
      <xdr:row>33</xdr:row>
      <xdr:rowOff>141569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A3DE88E-7141-421C-9DFA-9484710BA1D4}"/>
            </a:ext>
          </a:extLst>
        </xdr:cNvPr>
        <xdr:cNvSpPr/>
      </xdr:nvSpPr>
      <xdr:spPr>
        <a:xfrm>
          <a:off x="9696451" y="5333628"/>
          <a:ext cx="1837766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2"/>
              </a:solidFill>
            </a:rPr>
            <a:t>Users awarded token for</a:t>
          </a:r>
          <a:r>
            <a:rPr lang="en-US" sz="1100" baseline="0">
              <a:solidFill>
                <a:schemeClr val="tx2"/>
              </a:solidFill>
            </a:rPr>
            <a:t> initial suggestions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15</xdr:col>
      <xdr:colOff>512483</xdr:colOff>
      <xdr:row>17</xdr:row>
      <xdr:rowOff>1507</xdr:rowOff>
    </xdr:from>
    <xdr:to>
      <xdr:col>18</xdr:col>
      <xdr:colOff>491192</xdr:colOff>
      <xdr:row>24</xdr:row>
      <xdr:rowOff>76436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3C7FF09-675B-4167-8319-645FCC0FBB73}"/>
            </a:ext>
          </a:extLst>
        </xdr:cNvPr>
        <xdr:cNvSpPr/>
      </xdr:nvSpPr>
      <xdr:spPr>
        <a:xfrm>
          <a:off x="9684705" y="3100072"/>
          <a:ext cx="1813154" cy="1350808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2"/>
              </a:solidFill>
            </a:rPr>
            <a:t>Users awarded larger amount of tokens (or karma) once three</a:t>
          </a:r>
          <a:r>
            <a:rPr lang="en-US" sz="1100" baseline="0">
              <a:solidFill>
                <a:schemeClr val="tx2"/>
              </a:solidFill>
            </a:rPr>
            <a:t> others verify source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178173</xdr:colOff>
      <xdr:row>28</xdr:row>
      <xdr:rowOff>140820</xdr:rowOff>
    </xdr:from>
    <xdr:to>
      <xdr:col>8</xdr:col>
      <xdr:colOff>178174</xdr:colOff>
      <xdr:row>33</xdr:row>
      <xdr:rowOff>178173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9F4EAD3E-FFB2-41E3-BFBA-1274E7686A3C}"/>
            </a:ext>
          </a:extLst>
        </xdr:cNvPr>
        <xdr:cNvSpPr/>
      </xdr:nvSpPr>
      <xdr:spPr>
        <a:xfrm>
          <a:off x="3241114" y="5370232"/>
          <a:ext cx="1837766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2"/>
              </a:solidFill>
            </a:rPr>
            <a:t>Fluid and fast interaction with user</a:t>
          </a:r>
        </a:p>
      </xdr:txBody>
    </xdr:sp>
    <xdr:clientData/>
  </xdr:twoCellAnchor>
  <xdr:twoCellAnchor>
    <xdr:from>
      <xdr:col>10</xdr:col>
      <xdr:colOff>316752</xdr:colOff>
      <xdr:row>28</xdr:row>
      <xdr:rowOff>131854</xdr:rowOff>
    </xdr:from>
    <xdr:to>
      <xdr:col>13</xdr:col>
      <xdr:colOff>316753</xdr:colOff>
      <xdr:row>33</xdr:row>
      <xdr:rowOff>169207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121AC430-F85E-4129-8564-BEBA5785EAAF}"/>
            </a:ext>
          </a:extLst>
        </xdr:cNvPr>
        <xdr:cNvSpPr/>
      </xdr:nvSpPr>
      <xdr:spPr>
        <a:xfrm>
          <a:off x="6442634" y="5361266"/>
          <a:ext cx="1837766" cy="971176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2"/>
              </a:solidFill>
            </a:rPr>
            <a:t>More tokens</a:t>
          </a:r>
          <a:r>
            <a:rPr lang="en-US" sz="1100" baseline="0">
              <a:solidFill>
                <a:schemeClr val="tx2"/>
              </a:solidFill>
            </a:rPr>
            <a:t> allowed and  cheaper than ChatGPT</a:t>
          </a:r>
          <a:endParaRPr 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17</xdr:col>
      <xdr:colOff>190865</xdr:colOff>
      <xdr:row>11</xdr:row>
      <xdr:rowOff>149039</xdr:rowOff>
    </xdr:from>
    <xdr:to>
      <xdr:col>17</xdr:col>
      <xdr:colOff>196097</xdr:colOff>
      <xdr:row>17</xdr:row>
      <xdr:rowOff>1507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AD31277-B444-4159-8EEC-FD3E6F3358E1}"/>
            </a:ext>
          </a:extLst>
        </xdr:cNvPr>
        <xdr:cNvCxnSpPr>
          <a:stCxn id="14" idx="0"/>
          <a:endCxn id="5" idx="4"/>
        </xdr:cNvCxnSpPr>
      </xdr:nvCxnSpPr>
      <xdr:spPr>
        <a:xfrm flipH="1" flipV="1">
          <a:off x="10586050" y="2153993"/>
          <a:ext cx="5232" cy="9460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196097</xdr:colOff>
      <xdr:row>24</xdr:row>
      <xdr:rowOff>76436</xdr:rowOff>
    </xdr:from>
    <xdr:to>
      <xdr:col>17</xdr:col>
      <xdr:colOff>201888</xdr:colOff>
      <xdr:row>28</xdr:row>
      <xdr:rowOff>104216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5BA1FBE-D0F6-4FC4-9E52-52A9F7FBD47C}"/>
            </a:ext>
          </a:extLst>
        </xdr:cNvPr>
        <xdr:cNvCxnSpPr>
          <a:stCxn id="13" idx="0"/>
          <a:endCxn id="14" idx="4"/>
        </xdr:cNvCxnSpPr>
      </xdr:nvCxnSpPr>
      <xdr:spPr>
        <a:xfrm flipH="1" flipV="1">
          <a:off x="10591282" y="4450880"/>
          <a:ext cx="5791" cy="756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444873</xdr:colOff>
      <xdr:row>11</xdr:row>
      <xdr:rowOff>149039</xdr:rowOff>
    </xdr:from>
    <xdr:to>
      <xdr:col>17</xdr:col>
      <xdr:colOff>190312</xdr:colOff>
      <xdr:row>17</xdr:row>
      <xdr:rowOff>168462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9645C7D-86A9-4378-BA2A-F94FE354C68F}"/>
            </a:ext>
          </a:extLst>
        </xdr:cNvPr>
        <xdr:cNvCxnSpPr>
          <a:stCxn id="12" idx="0"/>
          <a:endCxn id="5" idx="4"/>
        </xdr:cNvCxnSpPr>
      </xdr:nvCxnSpPr>
      <xdr:spPr>
        <a:xfrm flipV="1">
          <a:off x="8408520" y="2203451"/>
          <a:ext cx="2195792" cy="11400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444873</xdr:colOff>
      <xdr:row>23</xdr:row>
      <xdr:rowOff>19050</xdr:rowOff>
    </xdr:from>
    <xdr:to>
      <xdr:col>15</xdr:col>
      <xdr:colOff>507627</xdr:colOff>
      <xdr:row>31</xdr:row>
      <xdr:rowOff>29510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31EF761-D0A4-4E29-8242-707652A0C9F1}"/>
            </a:ext>
          </a:extLst>
        </xdr:cNvPr>
        <xdr:cNvCxnSpPr>
          <a:stCxn id="13" idx="2"/>
          <a:endCxn id="12" idx="4"/>
        </xdr:cNvCxnSpPr>
      </xdr:nvCxnSpPr>
      <xdr:spPr>
        <a:xfrm flipH="1" flipV="1">
          <a:off x="8408520" y="4314638"/>
          <a:ext cx="1287931" cy="15045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138578</xdr:colOff>
      <xdr:row>20</xdr:row>
      <xdr:rowOff>93757</xdr:rowOff>
    </xdr:from>
    <xdr:to>
      <xdr:col>15</xdr:col>
      <xdr:colOff>512483</xdr:colOff>
      <xdr:row>20</xdr:row>
      <xdr:rowOff>130106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2B7DEF7-41A6-45D0-9365-FCFF813B8519}"/>
            </a:ext>
          </a:extLst>
        </xdr:cNvPr>
        <xdr:cNvCxnSpPr>
          <a:stCxn id="14" idx="2"/>
          <a:endCxn id="12" idx="6"/>
        </xdr:cNvCxnSpPr>
      </xdr:nvCxnSpPr>
      <xdr:spPr>
        <a:xfrm flipH="1" flipV="1">
          <a:off x="9310800" y="3739127"/>
          <a:ext cx="373905" cy="363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444873</xdr:colOff>
      <xdr:row>11</xdr:row>
      <xdr:rowOff>150532</xdr:rowOff>
    </xdr:from>
    <xdr:to>
      <xdr:col>13</xdr:col>
      <xdr:colOff>469900</xdr:colOff>
      <xdr:row>17</xdr:row>
      <xdr:rowOff>168462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BA56D66-DFF0-448D-B015-3F928A10C14C}"/>
            </a:ext>
          </a:extLst>
        </xdr:cNvPr>
        <xdr:cNvCxnSpPr>
          <a:stCxn id="12" idx="0"/>
          <a:endCxn id="3" idx="4"/>
        </xdr:cNvCxnSpPr>
      </xdr:nvCxnSpPr>
      <xdr:spPr>
        <a:xfrm flipV="1">
          <a:off x="8408520" y="2204944"/>
          <a:ext cx="25027" cy="1138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364751</xdr:colOff>
      <xdr:row>11</xdr:row>
      <xdr:rowOff>150532</xdr:rowOff>
    </xdr:from>
    <xdr:to>
      <xdr:col>13</xdr:col>
      <xdr:colOff>469900</xdr:colOff>
      <xdr:row>16</xdr:row>
      <xdr:rowOff>169207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DD072D75-B9E9-4935-B209-0449EF560180}"/>
            </a:ext>
          </a:extLst>
        </xdr:cNvPr>
        <xdr:cNvCxnSpPr>
          <a:stCxn id="9" idx="0"/>
          <a:endCxn id="3" idx="4"/>
        </xdr:cNvCxnSpPr>
      </xdr:nvCxnSpPr>
      <xdr:spPr>
        <a:xfrm flipV="1">
          <a:off x="5265457" y="2204944"/>
          <a:ext cx="3168090" cy="952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364751</xdr:colOff>
      <xdr:row>11</xdr:row>
      <xdr:rowOff>149039</xdr:rowOff>
    </xdr:from>
    <xdr:to>
      <xdr:col>17</xdr:col>
      <xdr:colOff>190312</xdr:colOff>
      <xdr:row>16</xdr:row>
      <xdr:rowOff>169207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631DB721-261F-4D15-9A75-FC021987289F}"/>
            </a:ext>
          </a:extLst>
        </xdr:cNvPr>
        <xdr:cNvCxnSpPr>
          <a:stCxn id="9" idx="0"/>
          <a:endCxn id="5" idx="4"/>
        </xdr:cNvCxnSpPr>
      </xdr:nvCxnSpPr>
      <xdr:spPr>
        <a:xfrm flipV="1">
          <a:off x="5265457" y="2203451"/>
          <a:ext cx="5338855" cy="953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364751</xdr:colOff>
      <xdr:row>11</xdr:row>
      <xdr:rowOff>180042</xdr:rowOff>
    </xdr:from>
    <xdr:to>
      <xdr:col>10</xdr:col>
      <xdr:colOff>79190</xdr:colOff>
      <xdr:row>16</xdr:row>
      <xdr:rowOff>169207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AC48F3EE-2F0C-4F8A-922F-F3810572B39F}"/>
            </a:ext>
          </a:extLst>
        </xdr:cNvPr>
        <xdr:cNvCxnSpPr>
          <a:stCxn id="9" idx="0"/>
          <a:endCxn id="6" idx="4"/>
        </xdr:cNvCxnSpPr>
      </xdr:nvCxnSpPr>
      <xdr:spPr>
        <a:xfrm flipV="1">
          <a:off x="5265457" y="2234454"/>
          <a:ext cx="939615" cy="922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521627</xdr:colOff>
      <xdr:row>29</xdr:row>
      <xdr:rowOff>87315</xdr:rowOff>
    </xdr:from>
    <xdr:to>
      <xdr:col>10</xdr:col>
      <xdr:colOff>585887</xdr:colOff>
      <xdr:row>29</xdr:row>
      <xdr:rowOff>96281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31239E18-4FC0-4DF2-9037-6B2006C9E511}"/>
            </a:ext>
          </a:extLst>
        </xdr:cNvPr>
        <xdr:cNvCxnSpPr>
          <a:stCxn id="15" idx="7"/>
          <a:endCxn id="38" idx="1"/>
        </xdr:cNvCxnSpPr>
      </xdr:nvCxnSpPr>
      <xdr:spPr>
        <a:xfrm flipV="1">
          <a:off x="4809745" y="5503491"/>
          <a:ext cx="1902024" cy="89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484468</xdr:colOff>
      <xdr:row>23</xdr:row>
      <xdr:rowOff>19050</xdr:rowOff>
    </xdr:from>
    <xdr:to>
      <xdr:col>13</xdr:col>
      <xdr:colOff>444873</xdr:colOff>
      <xdr:row>28</xdr:row>
      <xdr:rowOff>140820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C34EB123-3253-4DBA-8F3E-7BC599669988}"/>
            </a:ext>
          </a:extLst>
        </xdr:cNvPr>
        <xdr:cNvCxnSpPr>
          <a:stCxn id="15" idx="0"/>
          <a:endCxn id="12" idx="4"/>
        </xdr:cNvCxnSpPr>
      </xdr:nvCxnSpPr>
      <xdr:spPr>
        <a:xfrm flipV="1">
          <a:off x="4159997" y="4314638"/>
          <a:ext cx="4248523" cy="1055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521627</xdr:colOff>
      <xdr:row>33</xdr:row>
      <xdr:rowOff>26982</xdr:rowOff>
    </xdr:from>
    <xdr:to>
      <xdr:col>10</xdr:col>
      <xdr:colOff>585887</xdr:colOff>
      <xdr:row>33</xdr:row>
      <xdr:rowOff>35948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18B877F1-835C-44DD-AB1C-2AC837518A49}"/>
            </a:ext>
          </a:extLst>
        </xdr:cNvPr>
        <xdr:cNvCxnSpPr>
          <a:stCxn id="38" idx="3"/>
          <a:endCxn id="15" idx="5"/>
        </xdr:cNvCxnSpPr>
      </xdr:nvCxnSpPr>
      <xdr:spPr>
        <a:xfrm flipH="1">
          <a:off x="4809745" y="6190217"/>
          <a:ext cx="1902024" cy="89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567764</xdr:colOff>
      <xdr:row>34</xdr:row>
      <xdr:rowOff>52294</xdr:rowOff>
    </xdr:from>
    <xdr:to>
      <xdr:col>21</xdr:col>
      <xdr:colOff>74705</xdr:colOff>
      <xdr:row>39</xdr:row>
      <xdr:rowOff>14941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41A9A12-AF89-58F0-10C4-4BB4E22BBA01}"/>
            </a:ext>
          </a:extLst>
        </xdr:cNvPr>
        <xdr:cNvSpPr txBox="1"/>
      </xdr:nvSpPr>
      <xdr:spPr>
        <a:xfrm>
          <a:off x="10981764" y="6402294"/>
          <a:ext cx="1957294" cy="896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uncertain</a:t>
          </a:r>
        </a:p>
      </xdr:txBody>
    </xdr:sp>
    <xdr:clientData/>
  </xdr:twoCellAnchor>
  <xdr:twoCellAnchor>
    <xdr:from>
      <xdr:col>5</xdr:col>
      <xdr:colOff>564030</xdr:colOff>
      <xdr:row>12</xdr:row>
      <xdr:rowOff>29882</xdr:rowOff>
    </xdr:from>
    <xdr:to>
      <xdr:col>8</xdr:col>
      <xdr:colOff>364751</xdr:colOff>
      <xdr:row>16</xdr:row>
      <xdr:rowOff>169207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467D64CF-CE50-4C6E-B79B-D54D10FEDB65}"/>
            </a:ext>
          </a:extLst>
        </xdr:cNvPr>
        <xdr:cNvCxnSpPr>
          <a:stCxn id="9" idx="0"/>
          <a:endCxn id="2" idx="4"/>
        </xdr:cNvCxnSpPr>
      </xdr:nvCxnSpPr>
      <xdr:spPr>
        <a:xfrm flipH="1" flipV="1">
          <a:off x="3626971" y="2271058"/>
          <a:ext cx="1638486" cy="886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246529</xdr:colOff>
      <xdr:row>20</xdr:row>
      <xdr:rowOff>84603</xdr:rowOff>
    </xdr:from>
    <xdr:to>
      <xdr:col>12</xdr:col>
      <xdr:colOff>138578</xdr:colOff>
      <xdr:row>20</xdr:row>
      <xdr:rowOff>93756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EC46B88B-30CF-4DBA-9E4B-C04DD0C1C922}"/>
            </a:ext>
          </a:extLst>
        </xdr:cNvPr>
        <xdr:cNvCxnSpPr>
          <a:stCxn id="12" idx="2"/>
          <a:endCxn id="9" idx="6"/>
        </xdr:cNvCxnSpPr>
      </xdr:nvCxnSpPr>
      <xdr:spPr>
        <a:xfrm flipH="1" flipV="1">
          <a:off x="6372411" y="3819897"/>
          <a:ext cx="1117226" cy="91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611095</xdr:colOff>
      <xdr:row>11</xdr:row>
      <xdr:rowOff>183404</xdr:rowOff>
    </xdr:from>
    <xdr:to>
      <xdr:col>6</xdr:col>
      <xdr:colOff>484468</xdr:colOff>
      <xdr:row>28</xdr:row>
      <xdr:rowOff>140820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D6F077E5-E757-4090-869C-E70C92F10771}"/>
            </a:ext>
          </a:extLst>
        </xdr:cNvPr>
        <xdr:cNvCxnSpPr>
          <a:stCxn id="15" idx="0"/>
          <a:endCxn id="4" idx="4"/>
        </xdr:cNvCxnSpPr>
      </xdr:nvCxnSpPr>
      <xdr:spPr>
        <a:xfrm flipH="1" flipV="1">
          <a:off x="1223683" y="2237816"/>
          <a:ext cx="2936314" cy="3132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484468</xdr:colOff>
      <xdr:row>23</xdr:row>
      <xdr:rowOff>186763</xdr:rowOff>
    </xdr:from>
    <xdr:to>
      <xdr:col>8</xdr:col>
      <xdr:colOff>364751</xdr:colOff>
      <xdr:row>28</xdr:row>
      <xdr:rowOff>140820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0A43B625-7418-4E31-A5A1-8A5932EC7988}"/>
            </a:ext>
          </a:extLst>
        </xdr:cNvPr>
        <xdr:cNvCxnSpPr>
          <a:stCxn id="15" idx="0"/>
          <a:endCxn id="9" idx="4"/>
        </xdr:cNvCxnSpPr>
      </xdr:nvCxnSpPr>
      <xdr:spPr>
        <a:xfrm flipV="1">
          <a:off x="4159997" y="4482351"/>
          <a:ext cx="1105460" cy="8878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507378</xdr:colOff>
      <xdr:row>41</xdr:row>
      <xdr:rowOff>105834</xdr:rowOff>
    </xdr:from>
    <xdr:to>
      <xdr:col>11</xdr:col>
      <xdr:colOff>477495</xdr:colOff>
      <xdr:row>43</xdr:row>
      <xdr:rowOff>8714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38E4311-DD80-A970-7114-CCF62BC5604C}"/>
            </a:ext>
          </a:extLst>
        </xdr:cNvPr>
        <xdr:cNvSpPr/>
      </xdr:nvSpPr>
      <xdr:spPr>
        <a:xfrm>
          <a:off x="2962711" y="7482417"/>
          <a:ext cx="4266951" cy="262714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Hydrogen TEA</a:t>
          </a:r>
        </a:p>
      </xdr:txBody>
    </xdr:sp>
    <xdr:clientData/>
  </xdr:twoCellAnchor>
  <xdr:twoCellAnchor>
    <xdr:from>
      <xdr:col>4</xdr:col>
      <xdr:colOff>493558</xdr:colOff>
      <xdr:row>45</xdr:row>
      <xdr:rowOff>85912</xdr:rowOff>
    </xdr:from>
    <xdr:to>
      <xdr:col>6</xdr:col>
      <xdr:colOff>161862</xdr:colOff>
      <xdr:row>47</xdr:row>
      <xdr:rowOff>6723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34E74C8-B2F0-430D-8001-EF2BF3800AAB}"/>
            </a:ext>
          </a:extLst>
        </xdr:cNvPr>
        <xdr:cNvSpPr/>
      </xdr:nvSpPr>
      <xdr:spPr>
        <a:xfrm>
          <a:off x="2948891" y="8182162"/>
          <a:ext cx="895971" cy="28064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production</a:t>
          </a:r>
        </a:p>
      </xdr:txBody>
    </xdr:sp>
    <xdr:clientData/>
  </xdr:twoCellAnchor>
  <xdr:twoCellAnchor>
    <xdr:from>
      <xdr:col>6</xdr:col>
      <xdr:colOff>254995</xdr:colOff>
      <xdr:row>45</xdr:row>
      <xdr:rowOff>103966</xdr:rowOff>
    </xdr:from>
    <xdr:to>
      <xdr:col>8</xdr:col>
      <xdr:colOff>61010</xdr:colOff>
      <xdr:row>47</xdr:row>
      <xdr:rowOff>12824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87FAE8F-A247-40E3-B8A5-96213364E9B7}"/>
            </a:ext>
          </a:extLst>
        </xdr:cNvPr>
        <xdr:cNvSpPr/>
      </xdr:nvSpPr>
      <xdr:spPr>
        <a:xfrm>
          <a:off x="3937995" y="8200216"/>
          <a:ext cx="1033682" cy="26869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transmission</a:t>
          </a:r>
        </a:p>
      </xdr:txBody>
    </xdr:sp>
    <xdr:clientData/>
  </xdr:twoCellAnchor>
  <xdr:twoCellAnchor>
    <xdr:from>
      <xdr:col>10</xdr:col>
      <xdr:colOff>86300</xdr:colOff>
      <xdr:row>45</xdr:row>
      <xdr:rowOff>170510</xdr:rowOff>
    </xdr:from>
    <xdr:to>
      <xdr:col>11</xdr:col>
      <xdr:colOff>506147</xdr:colOff>
      <xdr:row>46</xdr:row>
      <xdr:rowOff>177675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9860BEB-7A00-4A05-9C3D-4463B34E4337}"/>
            </a:ext>
          </a:extLst>
        </xdr:cNvPr>
        <xdr:cNvSpPr/>
      </xdr:nvSpPr>
      <xdr:spPr>
        <a:xfrm>
          <a:off x="6201115" y="8372593"/>
          <a:ext cx="1031328" cy="18943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end uses</a:t>
          </a:r>
        </a:p>
      </xdr:txBody>
    </xdr:sp>
    <xdr:clientData/>
  </xdr:twoCellAnchor>
  <xdr:twoCellAnchor>
    <xdr:from>
      <xdr:col>8</xdr:col>
      <xdr:colOff>142896</xdr:colOff>
      <xdr:row>43</xdr:row>
      <xdr:rowOff>95003</xdr:rowOff>
    </xdr:from>
    <xdr:to>
      <xdr:col>9</xdr:col>
      <xdr:colOff>563989</xdr:colOff>
      <xdr:row>45</xdr:row>
      <xdr:rowOff>3861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A271FF2-6F94-4533-87CC-F50B8E24EA28}"/>
            </a:ext>
          </a:extLst>
        </xdr:cNvPr>
        <xdr:cNvSpPr/>
      </xdr:nvSpPr>
      <xdr:spPr>
        <a:xfrm>
          <a:off x="5034748" y="7932549"/>
          <a:ext cx="1032574" cy="27339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carriers</a:t>
          </a:r>
        </a:p>
      </xdr:txBody>
    </xdr:sp>
    <xdr:clientData/>
  </xdr:twoCellAnchor>
  <xdr:twoCellAnchor>
    <xdr:from>
      <xdr:col>4</xdr:col>
      <xdr:colOff>508499</xdr:colOff>
      <xdr:row>43</xdr:row>
      <xdr:rowOff>69725</xdr:rowOff>
    </xdr:from>
    <xdr:to>
      <xdr:col>6</xdr:col>
      <xdr:colOff>176803</xdr:colOff>
      <xdr:row>44</xdr:row>
      <xdr:rowOff>170453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0CB0FA2-45D3-490E-BBDC-1C7B6921D264}"/>
            </a:ext>
          </a:extLst>
        </xdr:cNvPr>
        <xdr:cNvSpPr/>
      </xdr:nvSpPr>
      <xdr:spPr>
        <a:xfrm>
          <a:off x="2963832" y="7806142"/>
          <a:ext cx="895971" cy="28064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</a:t>
          </a:r>
        </a:p>
      </xdr:txBody>
    </xdr:sp>
    <xdr:clientData/>
  </xdr:twoCellAnchor>
  <xdr:twoCellAnchor>
    <xdr:from>
      <xdr:col>6</xdr:col>
      <xdr:colOff>269314</xdr:colOff>
      <xdr:row>43</xdr:row>
      <xdr:rowOff>84542</xdr:rowOff>
    </xdr:from>
    <xdr:to>
      <xdr:col>7</xdr:col>
      <xdr:colOff>551452</xdr:colOff>
      <xdr:row>45</xdr:row>
      <xdr:rowOff>5353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CAC1763-8AE3-462D-B10B-12BD75FBDA39}"/>
            </a:ext>
          </a:extLst>
        </xdr:cNvPr>
        <xdr:cNvSpPr/>
      </xdr:nvSpPr>
      <xdr:spPr>
        <a:xfrm>
          <a:off x="3952314" y="7820959"/>
          <a:ext cx="895971" cy="28064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regulation</a:t>
          </a:r>
        </a:p>
      </xdr:txBody>
    </xdr:sp>
    <xdr:clientData/>
  </xdr:twoCellAnchor>
  <xdr:twoCellAnchor>
    <xdr:from>
      <xdr:col>10</xdr:col>
      <xdr:colOff>61881</xdr:colOff>
      <xdr:row>43</xdr:row>
      <xdr:rowOff>64676</xdr:rowOff>
    </xdr:from>
    <xdr:to>
      <xdr:col>11</xdr:col>
      <xdr:colOff>493889</xdr:colOff>
      <xdr:row>45</xdr:row>
      <xdr:rowOff>135232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48AD81E-9B72-4D52-8FB3-A989DD563F8A}"/>
            </a:ext>
          </a:extLst>
        </xdr:cNvPr>
        <xdr:cNvSpPr/>
      </xdr:nvSpPr>
      <xdr:spPr>
        <a:xfrm>
          <a:off x="6176696" y="7902222"/>
          <a:ext cx="1043489" cy="43509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integrated</a:t>
          </a:r>
          <a:r>
            <a:rPr lang="en-US" sz="1100" baseline="0"/>
            <a:t> systems</a:t>
          </a:r>
          <a:endParaRPr lang="en-US" sz="1100"/>
        </a:p>
      </xdr:txBody>
    </xdr:sp>
    <xdr:clientData/>
  </xdr:twoCellAnchor>
  <xdr:twoCellAnchor>
    <xdr:from>
      <xdr:col>8</xdr:col>
      <xdr:colOff>161613</xdr:colOff>
      <xdr:row>45</xdr:row>
      <xdr:rowOff>87780</xdr:rowOff>
    </xdr:from>
    <xdr:to>
      <xdr:col>9</xdr:col>
      <xdr:colOff>581462</xdr:colOff>
      <xdr:row>46</xdr:row>
      <xdr:rowOff>176554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46A4BAF-3DCA-4A1C-A1E4-FCE7159893A1}"/>
            </a:ext>
          </a:extLst>
        </xdr:cNvPr>
        <xdr:cNvSpPr/>
      </xdr:nvSpPr>
      <xdr:spPr>
        <a:xfrm>
          <a:off x="5072280" y="8184030"/>
          <a:ext cx="1033682" cy="26869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storage</a:t>
          </a:r>
        </a:p>
      </xdr:txBody>
    </xdr:sp>
    <xdr:clientData/>
  </xdr:twoCellAnchor>
  <xdr:twoCellAnchor>
    <xdr:from>
      <xdr:col>0</xdr:col>
      <xdr:colOff>405901</xdr:colOff>
      <xdr:row>54</xdr:row>
      <xdr:rowOff>177425</xdr:rowOff>
    </xdr:from>
    <xdr:to>
      <xdr:col>3</xdr:col>
      <xdr:colOff>63500</xdr:colOff>
      <xdr:row>56</xdr:row>
      <xdr:rowOff>179916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C1D84F4-2AEE-49C2-A673-0F9738081133}"/>
            </a:ext>
          </a:extLst>
        </xdr:cNvPr>
        <xdr:cNvSpPr/>
      </xdr:nvSpPr>
      <xdr:spPr>
        <a:xfrm>
          <a:off x="405901" y="9892925"/>
          <a:ext cx="1499099" cy="362324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Solar TEA</a:t>
          </a:r>
        </a:p>
      </xdr:txBody>
    </xdr:sp>
    <xdr:clientData/>
  </xdr:twoCellAnchor>
  <xdr:twoCellAnchor>
    <xdr:from>
      <xdr:col>0</xdr:col>
      <xdr:colOff>399551</xdr:colOff>
      <xdr:row>51</xdr:row>
      <xdr:rowOff>54658</xdr:rowOff>
    </xdr:from>
    <xdr:to>
      <xdr:col>3</xdr:col>
      <xdr:colOff>57150</xdr:colOff>
      <xdr:row>53</xdr:row>
      <xdr:rowOff>57149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496E4D2-4DD9-434A-A7AB-800B21490413}"/>
            </a:ext>
          </a:extLst>
        </xdr:cNvPr>
        <xdr:cNvSpPr/>
      </xdr:nvSpPr>
      <xdr:spPr>
        <a:xfrm>
          <a:off x="399551" y="9230408"/>
          <a:ext cx="1499099" cy="362324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Wind TEA</a:t>
          </a:r>
        </a:p>
      </xdr:txBody>
    </xdr:sp>
    <xdr:clientData/>
  </xdr:twoCellAnchor>
  <xdr:twoCellAnchor>
    <xdr:from>
      <xdr:col>0</xdr:col>
      <xdr:colOff>417894</xdr:colOff>
      <xdr:row>47</xdr:row>
      <xdr:rowOff>131799</xdr:rowOff>
    </xdr:from>
    <xdr:to>
      <xdr:col>3</xdr:col>
      <xdr:colOff>75493</xdr:colOff>
      <xdr:row>49</xdr:row>
      <xdr:rowOff>134289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0840B86-0810-47AC-BC86-47FCAAE0F9BA}"/>
            </a:ext>
          </a:extLst>
        </xdr:cNvPr>
        <xdr:cNvSpPr/>
      </xdr:nvSpPr>
      <xdr:spPr>
        <a:xfrm>
          <a:off x="417894" y="8698419"/>
          <a:ext cx="1492043" cy="367027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Nuclear TEA</a:t>
          </a:r>
        </a:p>
      </xdr:txBody>
    </xdr:sp>
    <xdr:clientData/>
  </xdr:twoCellAnchor>
  <xdr:twoCellAnchor>
    <xdr:from>
      <xdr:col>0</xdr:col>
      <xdr:colOff>397433</xdr:colOff>
      <xdr:row>44</xdr:row>
      <xdr:rowOff>94874</xdr:rowOff>
    </xdr:from>
    <xdr:to>
      <xdr:col>3</xdr:col>
      <xdr:colOff>55032</xdr:colOff>
      <xdr:row>46</xdr:row>
      <xdr:rowOff>97364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987F09B-970F-41D2-86A8-E7BD8478A227}"/>
            </a:ext>
          </a:extLst>
        </xdr:cNvPr>
        <xdr:cNvSpPr/>
      </xdr:nvSpPr>
      <xdr:spPr>
        <a:xfrm>
          <a:off x="397433" y="8011207"/>
          <a:ext cx="1499099" cy="362324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Natural</a:t>
          </a:r>
          <a:r>
            <a:rPr lang="en-US" sz="1100" baseline="0"/>
            <a:t> Gas</a:t>
          </a:r>
          <a:r>
            <a:rPr lang="en-US" sz="1100"/>
            <a:t> TEA</a:t>
          </a:r>
        </a:p>
      </xdr:txBody>
    </xdr:sp>
    <xdr:clientData/>
  </xdr:twoCellAnchor>
  <xdr:twoCellAnchor>
    <xdr:from>
      <xdr:col>0</xdr:col>
      <xdr:colOff>380500</xdr:colOff>
      <xdr:row>41</xdr:row>
      <xdr:rowOff>67358</xdr:rowOff>
    </xdr:from>
    <xdr:to>
      <xdr:col>3</xdr:col>
      <xdr:colOff>38099</xdr:colOff>
      <xdr:row>43</xdr:row>
      <xdr:rowOff>69848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5D5B8CF-0764-4031-B3A4-639D5CA1D962}"/>
            </a:ext>
          </a:extLst>
        </xdr:cNvPr>
        <xdr:cNvSpPr/>
      </xdr:nvSpPr>
      <xdr:spPr>
        <a:xfrm>
          <a:off x="380500" y="7443941"/>
          <a:ext cx="1499099" cy="362324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Hydro TEA</a:t>
          </a:r>
        </a:p>
      </xdr:txBody>
    </xdr:sp>
    <xdr:clientData/>
  </xdr:twoCellAnchor>
  <xdr:twoCellAnchor>
    <xdr:from>
      <xdr:col>0</xdr:col>
      <xdr:colOff>395317</xdr:colOff>
      <xdr:row>38</xdr:row>
      <xdr:rowOff>39841</xdr:rowOff>
    </xdr:from>
    <xdr:to>
      <xdr:col>3</xdr:col>
      <xdr:colOff>52916</xdr:colOff>
      <xdr:row>40</xdr:row>
      <xdr:rowOff>42331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F1FB733-CC47-4BC2-AE39-0EAAE1C325CD}"/>
            </a:ext>
          </a:extLst>
        </xdr:cNvPr>
        <xdr:cNvSpPr/>
      </xdr:nvSpPr>
      <xdr:spPr>
        <a:xfrm>
          <a:off x="395317" y="6876674"/>
          <a:ext cx="1499099" cy="362324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Biomass TEA</a:t>
          </a:r>
        </a:p>
      </xdr:txBody>
    </xdr:sp>
    <xdr:clientData/>
  </xdr:twoCellAnchor>
  <xdr:twoCellAnchor>
    <xdr:from>
      <xdr:col>13</xdr:col>
      <xdr:colOff>166718</xdr:colOff>
      <xdr:row>37</xdr:row>
      <xdr:rowOff>44074</xdr:rowOff>
    </xdr:from>
    <xdr:to>
      <xdr:col>16</xdr:col>
      <xdr:colOff>423334</xdr:colOff>
      <xdr:row>39</xdr:row>
      <xdr:rowOff>52917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C911C21-4C39-40C4-837B-AAF858C4A913}"/>
            </a:ext>
          </a:extLst>
        </xdr:cNvPr>
        <xdr:cNvSpPr/>
      </xdr:nvSpPr>
      <xdr:spPr>
        <a:xfrm>
          <a:off x="8146551" y="6700991"/>
          <a:ext cx="2098116" cy="368676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Natural Gas Infrastructure</a:t>
          </a:r>
        </a:p>
      </xdr:txBody>
    </xdr:sp>
    <xdr:clientData/>
  </xdr:twoCellAnchor>
  <xdr:twoCellAnchor>
    <xdr:from>
      <xdr:col>13</xdr:col>
      <xdr:colOff>181535</xdr:colOff>
      <xdr:row>39</xdr:row>
      <xdr:rowOff>143557</xdr:rowOff>
    </xdr:from>
    <xdr:to>
      <xdr:col>16</xdr:col>
      <xdr:colOff>438151</xdr:colOff>
      <xdr:row>41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81228D-6A4C-4C17-81AC-0D55E1F28548}"/>
            </a:ext>
          </a:extLst>
        </xdr:cNvPr>
        <xdr:cNvSpPr/>
      </xdr:nvSpPr>
      <xdr:spPr>
        <a:xfrm>
          <a:off x="8161368" y="7160307"/>
          <a:ext cx="2098116" cy="368676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CCU/CCUS</a:t>
          </a:r>
        </a:p>
      </xdr:txBody>
    </xdr:sp>
    <xdr:clientData/>
  </xdr:twoCellAnchor>
  <xdr:twoCellAnchor>
    <xdr:from>
      <xdr:col>13</xdr:col>
      <xdr:colOff>175185</xdr:colOff>
      <xdr:row>42</xdr:row>
      <xdr:rowOff>94874</xdr:rowOff>
    </xdr:from>
    <xdr:to>
      <xdr:col>16</xdr:col>
      <xdr:colOff>431801</xdr:colOff>
      <xdr:row>44</xdr:row>
      <xdr:rowOff>103717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DE3E974-88D3-4637-8D4D-D1E593C0C5E2}"/>
            </a:ext>
          </a:extLst>
        </xdr:cNvPr>
        <xdr:cNvSpPr/>
      </xdr:nvSpPr>
      <xdr:spPr>
        <a:xfrm>
          <a:off x="8155018" y="7651374"/>
          <a:ext cx="2098116" cy="368676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Electric Grid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38</xdr:row>
      <xdr:rowOff>19050</xdr:rowOff>
    </xdr:from>
    <xdr:to>
      <xdr:col>11</xdr:col>
      <xdr:colOff>546100</xdr:colOff>
      <xdr:row>42</xdr:row>
      <xdr:rowOff>107950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2D7CF3B-0014-4143-AE23-606DE82211E4}"/>
            </a:ext>
          </a:extLst>
        </xdr:cNvPr>
        <xdr:cNvSpPr/>
      </xdr:nvSpPr>
      <xdr:spPr>
        <a:xfrm>
          <a:off x="2540000" y="1860550"/>
          <a:ext cx="2273300" cy="8255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565149</xdr:colOff>
      <xdr:row>32</xdr:row>
      <xdr:rowOff>146050</xdr:rowOff>
    </xdr:from>
    <xdr:to>
      <xdr:col>11</xdr:col>
      <xdr:colOff>420220</xdr:colOff>
      <xdr:row>37</xdr:row>
      <xdr:rowOff>139700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D52EC97-682E-4A35-A860-2370C528B1A2}"/>
            </a:ext>
          </a:extLst>
        </xdr:cNvPr>
        <xdr:cNvSpPr txBox="1"/>
      </xdr:nvSpPr>
      <xdr:spPr>
        <a:xfrm>
          <a:off x="5421031" y="7868771"/>
          <a:ext cx="1676027" cy="927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[Estuary Flow,</a:t>
          </a:r>
        </a:p>
        <a:p>
          <a:r>
            <a:rPr lang="en-US" sz="1100"/>
            <a:t>Cohere,</a:t>
          </a:r>
        </a:p>
        <a:p>
          <a:r>
            <a:rPr lang="en-US" sz="1100"/>
            <a:t>Hugging Face, OpenAI, many more...]</a:t>
          </a:r>
        </a:p>
      </xdr:txBody>
    </xdr:sp>
    <xdr:clientData/>
  </xdr:twoCellAnchor>
  <xdr:twoCellAnchor>
    <xdr:from>
      <xdr:col>11</xdr:col>
      <xdr:colOff>536015</xdr:colOff>
      <xdr:row>38</xdr:row>
      <xdr:rowOff>177800</xdr:rowOff>
    </xdr:from>
    <xdr:to>
      <xdr:col>13</xdr:col>
      <xdr:colOff>282015</xdr:colOff>
      <xdr:row>40</xdr:row>
      <xdr:rowOff>171450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8468C46-0C8D-4263-ADE1-DD2FC4DC8167}"/>
            </a:ext>
          </a:extLst>
        </xdr:cNvPr>
        <xdr:cNvSpPr txBox="1"/>
      </xdr:nvSpPr>
      <xdr:spPr>
        <a:xfrm>
          <a:off x="7212853" y="2979271"/>
          <a:ext cx="959971" cy="367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Initial Results</a:t>
          </a:r>
        </a:p>
      </xdr:txBody>
    </xdr:sp>
    <xdr:clientData/>
  </xdr:twoCellAnchor>
  <xdr:twoCellAnchor>
    <xdr:from>
      <xdr:col>8</xdr:col>
      <xdr:colOff>393700</xdr:colOff>
      <xdr:row>38</xdr:row>
      <xdr:rowOff>177800</xdr:rowOff>
    </xdr:from>
    <xdr:to>
      <xdr:col>11</xdr:col>
      <xdr:colOff>387350</xdr:colOff>
      <xdr:row>41</xdr:row>
      <xdr:rowOff>82550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4FB272F-C23E-6E1D-770B-15DDD2580180}"/>
            </a:ext>
          </a:extLst>
        </xdr:cNvPr>
        <xdr:cNvSpPr/>
      </xdr:nvSpPr>
      <xdr:spPr>
        <a:xfrm>
          <a:off x="2832100" y="2019300"/>
          <a:ext cx="1822450" cy="45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VectorDB</a:t>
          </a:r>
          <a:r>
            <a:rPr lang="en-US" sz="1100" baseline="0"/>
            <a:t> API / Transformer</a:t>
          </a:r>
          <a:endParaRPr lang="en-US" sz="1100"/>
        </a:p>
      </xdr:txBody>
    </xdr:sp>
    <xdr:clientData/>
  </xdr:twoCellAnchor>
  <xdr:twoCellAnchor>
    <xdr:from>
      <xdr:col>8</xdr:col>
      <xdr:colOff>374650</xdr:colOff>
      <xdr:row>30</xdr:row>
      <xdr:rowOff>6350</xdr:rowOff>
    </xdr:from>
    <xdr:to>
      <xdr:col>11</xdr:col>
      <xdr:colOff>387350</xdr:colOff>
      <xdr:row>32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55FCA-E50D-4039-AC6E-DE137D514382}"/>
            </a:ext>
          </a:extLst>
        </xdr:cNvPr>
        <xdr:cNvSpPr/>
      </xdr:nvSpPr>
      <xdr:spPr>
        <a:xfrm>
          <a:off x="2813050" y="374650"/>
          <a:ext cx="1841500" cy="45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Embedding</a:t>
          </a:r>
          <a:r>
            <a:rPr lang="en-US" sz="1100" baseline="0"/>
            <a:t> API</a:t>
          </a:r>
          <a:endParaRPr lang="en-US" sz="1100"/>
        </a:p>
      </xdr:txBody>
    </xdr:sp>
    <xdr:clientData/>
  </xdr:twoCellAnchor>
  <xdr:twoCellAnchor>
    <xdr:from>
      <xdr:col>0</xdr:col>
      <xdr:colOff>219261</xdr:colOff>
      <xdr:row>28</xdr:row>
      <xdr:rowOff>125133</xdr:rowOff>
    </xdr:from>
    <xdr:to>
      <xdr:col>2</xdr:col>
      <xdr:colOff>28761</xdr:colOff>
      <xdr:row>33</xdr:row>
      <xdr:rowOff>144182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EFA3C11-40BE-90F4-05BE-891E783DAEC1}"/>
            </a:ext>
          </a:extLst>
        </xdr:cNvPr>
        <xdr:cNvSpPr/>
      </xdr:nvSpPr>
      <xdr:spPr>
        <a:xfrm>
          <a:off x="219261" y="1058957"/>
          <a:ext cx="1023471" cy="95287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Raw Data</a:t>
          </a:r>
        </a:p>
      </xdr:txBody>
    </xdr:sp>
    <xdr:clientData/>
  </xdr:twoCellAnchor>
  <xdr:twoCellAnchor>
    <xdr:from>
      <xdr:col>8</xdr:col>
      <xdr:colOff>418353</xdr:colOff>
      <xdr:row>23</xdr:row>
      <xdr:rowOff>102722</xdr:rowOff>
    </xdr:from>
    <xdr:to>
      <xdr:col>11</xdr:col>
      <xdr:colOff>448234</xdr:colOff>
      <xdr:row>25</xdr:row>
      <xdr:rowOff>149413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DD627D-334B-4942-A319-6C6293332ADE}"/>
            </a:ext>
          </a:extLst>
        </xdr:cNvPr>
        <xdr:cNvSpPr/>
      </xdr:nvSpPr>
      <xdr:spPr>
        <a:xfrm>
          <a:off x="5274235" y="102722"/>
          <a:ext cx="1850837" cy="4202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Application</a:t>
          </a:r>
        </a:p>
      </xdr:txBody>
    </xdr:sp>
    <xdr:clientData/>
  </xdr:twoCellAnchor>
  <xdr:twoCellAnchor>
    <xdr:from>
      <xdr:col>6</xdr:col>
      <xdr:colOff>9338</xdr:colOff>
      <xdr:row>31</xdr:row>
      <xdr:rowOff>50800</xdr:rowOff>
    </xdr:from>
    <xdr:to>
      <xdr:col>8</xdr:col>
      <xdr:colOff>241300</xdr:colOff>
      <xdr:row>31</xdr:row>
      <xdr:rowOff>50800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E6AFCE3-B0B6-85BC-ACF5-4F02C5DC0B2D}"/>
            </a:ext>
          </a:extLst>
        </xdr:cNvPr>
        <xdr:cNvCxnSpPr/>
      </xdr:nvCxnSpPr>
      <xdr:spPr>
        <a:xfrm>
          <a:off x="3651250" y="611094"/>
          <a:ext cx="144593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260724</xdr:colOff>
      <xdr:row>31</xdr:row>
      <xdr:rowOff>116541</xdr:rowOff>
    </xdr:from>
    <xdr:to>
      <xdr:col>20</xdr:col>
      <xdr:colOff>9339</xdr:colOff>
      <xdr:row>31</xdr:row>
      <xdr:rowOff>116541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2ED4E9D-D59A-45D4-A218-C6375F1BAC60}"/>
            </a:ext>
          </a:extLst>
        </xdr:cNvPr>
        <xdr:cNvCxnSpPr/>
      </xdr:nvCxnSpPr>
      <xdr:spPr>
        <a:xfrm flipH="1">
          <a:off x="11186459" y="1610659"/>
          <a:ext cx="9625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413124</xdr:colOff>
      <xdr:row>30</xdr:row>
      <xdr:rowOff>72091</xdr:rowOff>
    </xdr:from>
    <xdr:to>
      <xdr:col>20</xdr:col>
      <xdr:colOff>476624</xdr:colOff>
      <xdr:row>32</xdr:row>
      <xdr:rowOff>18677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6E91356-9920-9D3F-1189-EEB010F9DBFF}"/>
            </a:ext>
          </a:extLst>
        </xdr:cNvPr>
        <xdr:cNvSpPr txBox="1"/>
      </xdr:nvSpPr>
      <xdr:spPr>
        <a:xfrm>
          <a:off x="11338859" y="1379444"/>
          <a:ext cx="1277471" cy="320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/>
              </a:solidFill>
            </a:rPr>
            <a:t>User Prompt</a:t>
          </a:r>
        </a:p>
      </xdr:txBody>
    </xdr:sp>
    <xdr:clientData/>
  </xdr:twoCellAnchor>
  <xdr:twoCellAnchor>
    <xdr:from>
      <xdr:col>1</xdr:col>
      <xdr:colOff>599141</xdr:colOff>
      <xdr:row>29</xdr:row>
      <xdr:rowOff>20170</xdr:rowOff>
    </xdr:from>
    <xdr:to>
      <xdr:col>3</xdr:col>
      <xdr:colOff>466912</xdr:colOff>
      <xdr:row>31</xdr:row>
      <xdr:rowOff>102719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3509049-AC69-4371-9407-A2C59EF955C5}"/>
            </a:ext>
          </a:extLst>
        </xdr:cNvPr>
        <xdr:cNvSpPr txBox="1"/>
      </xdr:nvSpPr>
      <xdr:spPr>
        <a:xfrm>
          <a:off x="1206126" y="1140758"/>
          <a:ext cx="1081742" cy="4560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/>
              </a:solidFill>
            </a:rPr>
            <a:t>Raw data to be embedded</a:t>
          </a:r>
        </a:p>
      </xdr:txBody>
    </xdr:sp>
    <xdr:clientData/>
  </xdr:twoCellAnchor>
  <xdr:twoCellAnchor>
    <xdr:from>
      <xdr:col>8</xdr:col>
      <xdr:colOff>482600</xdr:colOff>
      <xdr:row>32</xdr:row>
      <xdr:rowOff>120650</xdr:rowOff>
    </xdr:from>
    <xdr:to>
      <xdr:col>8</xdr:col>
      <xdr:colOff>501650</xdr:colOff>
      <xdr:row>38</xdr:row>
      <xdr:rowOff>12700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9AF3E74-7852-4806-9170-28765BF8EFF8}"/>
            </a:ext>
          </a:extLst>
        </xdr:cNvPr>
        <xdr:cNvCxnSpPr/>
      </xdr:nvCxnSpPr>
      <xdr:spPr>
        <a:xfrm>
          <a:off x="2921000" y="857250"/>
          <a:ext cx="19050" cy="996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491938</xdr:colOff>
      <xdr:row>35</xdr:row>
      <xdr:rowOff>76946</xdr:rowOff>
    </xdr:from>
    <xdr:to>
      <xdr:col>8</xdr:col>
      <xdr:colOff>569633</xdr:colOff>
      <xdr:row>38</xdr:row>
      <xdr:rowOff>746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89F961A-EDA6-43FA-8B20-4454BCCF5C9D}"/>
            </a:ext>
          </a:extLst>
        </xdr:cNvPr>
        <xdr:cNvSpPr txBox="1"/>
      </xdr:nvSpPr>
      <xdr:spPr>
        <a:xfrm>
          <a:off x="4133850" y="1384299"/>
          <a:ext cx="1291665" cy="484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Embedded data to</a:t>
          </a:r>
          <a:r>
            <a:rPr lang="en-US" sz="1100" baseline="0"/>
            <a:t> be vectorized</a:t>
          </a:r>
          <a:endParaRPr lang="en-US" sz="1100"/>
        </a:p>
      </xdr:txBody>
    </xdr:sp>
    <xdr:clientData/>
  </xdr:twoCellAnchor>
  <xdr:twoCellAnchor>
    <xdr:from>
      <xdr:col>11</xdr:col>
      <xdr:colOff>387350</xdr:colOff>
      <xdr:row>40</xdr:row>
      <xdr:rowOff>36233</xdr:rowOff>
    </xdr:from>
    <xdr:to>
      <xdr:col>13</xdr:col>
      <xdr:colOff>375770</xdr:colOff>
      <xdr:row>40</xdr:row>
      <xdr:rowOff>36793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676965C-C8AA-45EE-8062-A5AD14C044E4}"/>
            </a:ext>
          </a:extLst>
        </xdr:cNvPr>
        <xdr:cNvCxnSpPr>
          <a:stCxn id="2" idx="3"/>
          <a:endCxn id="88" idx="1"/>
        </xdr:cNvCxnSpPr>
      </xdr:nvCxnSpPr>
      <xdr:spPr>
        <a:xfrm flipV="1">
          <a:off x="7064188" y="3211233"/>
          <a:ext cx="1202391" cy="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31</xdr:row>
      <xdr:rowOff>6165</xdr:rowOff>
    </xdr:from>
    <xdr:to>
      <xdr:col>16</xdr:col>
      <xdr:colOff>242793</xdr:colOff>
      <xdr:row>31</xdr:row>
      <xdr:rowOff>50800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CD75B14-4EA3-4E29-83BD-EF93C4DB9502}"/>
            </a:ext>
          </a:extLst>
        </xdr:cNvPr>
        <xdr:cNvCxnSpPr>
          <a:stCxn id="62" idx="1"/>
          <a:endCxn id="3" idx="3"/>
        </xdr:cNvCxnSpPr>
      </xdr:nvCxnSpPr>
      <xdr:spPr>
        <a:xfrm flipH="1">
          <a:off x="7064188" y="1995209"/>
          <a:ext cx="2890370" cy="44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584199</xdr:colOff>
      <xdr:row>29</xdr:row>
      <xdr:rowOff>106456</xdr:rowOff>
    </xdr:from>
    <xdr:to>
      <xdr:col>14</xdr:col>
      <xdr:colOff>330200</xdr:colOff>
      <xdr:row>31</xdr:row>
      <xdr:rowOff>100106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45553EA-9A72-446D-81D3-90F17206A1E3}"/>
            </a:ext>
          </a:extLst>
        </xdr:cNvPr>
        <xdr:cNvSpPr txBox="1"/>
      </xdr:nvSpPr>
      <xdr:spPr>
        <a:xfrm>
          <a:off x="7868023" y="666750"/>
          <a:ext cx="959971" cy="36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Requests</a:t>
          </a:r>
        </a:p>
      </xdr:txBody>
    </xdr:sp>
    <xdr:clientData/>
  </xdr:twoCellAnchor>
  <xdr:twoCellAnchor>
    <xdr:from>
      <xdr:col>11</xdr:col>
      <xdr:colOff>203200</xdr:colOff>
      <xdr:row>32</xdr:row>
      <xdr:rowOff>146050</xdr:rowOff>
    </xdr:from>
    <xdr:to>
      <xdr:col>11</xdr:col>
      <xdr:colOff>215900</xdr:colOff>
      <xdr:row>38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97C41C1-7D01-4FAE-B15C-78A2B7AF4DF2}"/>
            </a:ext>
          </a:extLst>
        </xdr:cNvPr>
        <xdr:cNvCxnSpPr/>
      </xdr:nvCxnSpPr>
      <xdr:spPr>
        <a:xfrm>
          <a:off x="4470400" y="882650"/>
          <a:ext cx="12700" cy="958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33</xdr:row>
      <xdr:rowOff>38100</xdr:rowOff>
    </xdr:from>
    <xdr:to>
      <xdr:col>13</xdr:col>
      <xdr:colOff>50800</xdr:colOff>
      <xdr:row>35</xdr:row>
      <xdr:rowOff>31750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11358E9-930D-46BA-8DD0-EAE21DE52DD3}"/>
            </a:ext>
          </a:extLst>
        </xdr:cNvPr>
        <xdr:cNvSpPr txBox="1"/>
      </xdr:nvSpPr>
      <xdr:spPr>
        <a:xfrm>
          <a:off x="4572000" y="958850"/>
          <a:ext cx="9652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Query</a:t>
          </a:r>
        </a:p>
      </xdr:txBody>
    </xdr:sp>
    <xdr:clientData/>
  </xdr:twoCellAnchor>
  <xdr:twoCellAnchor>
    <xdr:from>
      <xdr:col>18</xdr:col>
      <xdr:colOff>326839</xdr:colOff>
      <xdr:row>33</xdr:row>
      <xdr:rowOff>46691</xdr:rowOff>
    </xdr:from>
    <xdr:to>
      <xdr:col>19</xdr:col>
      <xdr:colOff>494926</xdr:colOff>
      <xdr:row>33</xdr:row>
      <xdr:rowOff>46691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0D5F999-B3E4-4337-AF11-CF8B6CE5E1A9}"/>
            </a:ext>
          </a:extLst>
        </xdr:cNvPr>
        <xdr:cNvCxnSpPr/>
      </xdr:nvCxnSpPr>
      <xdr:spPr>
        <a:xfrm>
          <a:off x="11252574" y="1914338"/>
          <a:ext cx="7750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211045</xdr:colOff>
      <xdr:row>33</xdr:row>
      <xdr:rowOff>93755</xdr:rowOff>
    </xdr:from>
    <xdr:to>
      <xdr:col>19</xdr:col>
      <xdr:colOff>566645</xdr:colOff>
      <xdr:row>35</xdr:row>
      <xdr:rowOff>87406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E9472A5-8CE7-4E9E-A204-6034CB677BCA}"/>
            </a:ext>
          </a:extLst>
        </xdr:cNvPr>
        <xdr:cNvSpPr txBox="1"/>
      </xdr:nvSpPr>
      <xdr:spPr>
        <a:xfrm>
          <a:off x="11136780" y="1961402"/>
          <a:ext cx="962586" cy="36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Results</a:t>
          </a:r>
        </a:p>
      </xdr:txBody>
    </xdr:sp>
    <xdr:clientData/>
  </xdr:twoCellAnchor>
  <xdr:twoCellAnchor>
    <xdr:from>
      <xdr:col>8</xdr:col>
      <xdr:colOff>375024</xdr:colOff>
      <xdr:row>25</xdr:row>
      <xdr:rowOff>141568</xdr:rowOff>
    </xdr:from>
    <xdr:to>
      <xdr:col>12</xdr:col>
      <xdr:colOff>222623</xdr:colOff>
      <xdr:row>31</xdr:row>
      <xdr:rowOff>43703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205DC61-03ED-4C9C-A839-B9E05050788F}"/>
            </a:ext>
          </a:extLst>
        </xdr:cNvPr>
        <xdr:cNvSpPr txBox="1"/>
      </xdr:nvSpPr>
      <xdr:spPr>
        <a:xfrm>
          <a:off x="5230906" y="515097"/>
          <a:ext cx="2275541" cy="1022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[LangChain (framework),</a:t>
          </a:r>
        </a:p>
        <a:p>
          <a:r>
            <a:rPr lang="en-US" sz="1100"/>
            <a:t>ChatGPT</a:t>
          </a:r>
        </a:p>
        <a:p>
          <a:r>
            <a:rPr lang="en-US" sz="1100"/>
            <a:t>Cohere, Claude</a:t>
          </a:r>
        </a:p>
        <a:p>
          <a:r>
            <a:rPr lang="en-US" sz="1100"/>
            <a:t>many more...]</a:t>
          </a:r>
        </a:p>
      </xdr:txBody>
    </xdr:sp>
    <xdr:clientData/>
  </xdr:twoCellAnchor>
  <xdr:twoCellAnchor>
    <xdr:from>
      <xdr:col>8</xdr:col>
      <xdr:colOff>46318</xdr:colOff>
      <xdr:row>43</xdr:row>
      <xdr:rowOff>178547</xdr:rowOff>
    </xdr:from>
    <xdr:to>
      <xdr:col>11</xdr:col>
      <xdr:colOff>135218</xdr:colOff>
      <xdr:row>51</xdr:row>
      <xdr:rowOff>29882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C657450-6BE8-4E3E-AFC1-F96D7DA9ED49}"/>
            </a:ext>
          </a:extLst>
        </xdr:cNvPr>
        <xdr:cNvSpPr txBox="1"/>
      </xdr:nvSpPr>
      <xdr:spPr>
        <a:xfrm>
          <a:off x="4902200" y="3913841"/>
          <a:ext cx="1909856" cy="1345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[Pinecone, Chroma, Deep lake,</a:t>
          </a:r>
          <a:r>
            <a:rPr lang="en-US" sz="1100" baseline="0"/>
            <a:t> FAISS, </a:t>
          </a:r>
        </a:p>
        <a:p>
          <a:r>
            <a:rPr lang="en-US" sz="1100" baseline="0"/>
            <a:t>many more....</a:t>
          </a:r>
          <a:r>
            <a:rPr lang="en-US" sz="1100"/>
            <a:t>]</a:t>
          </a:r>
        </a:p>
      </xdr:txBody>
    </xdr:sp>
    <xdr:clientData/>
  </xdr:twoCellAnchor>
  <xdr:twoCellAnchor>
    <xdr:from>
      <xdr:col>0</xdr:col>
      <xdr:colOff>0</xdr:colOff>
      <xdr:row>34</xdr:row>
      <xdr:rowOff>69850</xdr:rowOff>
    </xdr:from>
    <xdr:to>
      <xdr:col>2</xdr:col>
      <xdr:colOff>410882</xdr:colOff>
      <xdr:row>40</xdr:row>
      <xdr:rowOff>149412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D112576-9BE2-4CE3-85E3-9C34FB1B10BB}"/>
            </a:ext>
          </a:extLst>
        </xdr:cNvPr>
        <xdr:cNvSpPr txBox="1"/>
      </xdr:nvSpPr>
      <xdr:spPr>
        <a:xfrm>
          <a:off x="0" y="2619188"/>
          <a:ext cx="1624853" cy="1200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[Google Cloud Storage: input.json]</a:t>
          </a:r>
        </a:p>
      </xdr:txBody>
    </xdr:sp>
    <xdr:clientData/>
  </xdr:twoCellAnchor>
  <xdr:twoCellAnchor>
    <xdr:from>
      <xdr:col>6</xdr:col>
      <xdr:colOff>112060</xdr:colOff>
      <xdr:row>31</xdr:row>
      <xdr:rowOff>44824</xdr:rowOff>
    </xdr:from>
    <xdr:to>
      <xdr:col>8</xdr:col>
      <xdr:colOff>308164</xdr:colOff>
      <xdr:row>34</xdr:row>
      <xdr:rowOff>51174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1451CC2-45B7-4D9E-BB2C-0754DFC814FE}"/>
            </a:ext>
          </a:extLst>
        </xdr:cNvPr>
        <xdr:cNvSpPr txBox="1"/>
      </xdr:nvSpPr>
      <xdr:spPr>
        <a:xfrm>
          <a:off x="3753972" y="7580780"/>
          <a:ext cx="1410074" cy="5666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solidFill>
                <a:sysClr val="windowText" lastClr="000000"/>
              </a:solidFill>
            </a:rPr>
            <a:t>PyPDF load/split into JSON</a:t>
          </a:r>
        </a:p>
      </xdr:txBody>
    </xdr:sp>
    <xdr:clientData/>
  </xdr:twoCellAnchor>
  <xdr:twoCellAnchor>
    <xdr:from>
      <xdr:col>8</xdr:col>
      <xdr:colOff>44450</xdr:colOff>
      <xdr:row>41</xdr:row>
      <xdr:rowOff>57150</xdr:rowOff>
    </xdr:from>
    <xdr:to>
      <xdr:col>9</xdr:col>
      <xdr:colOff>311150</xdr:colOff>
      <xdr:row>42</xdr:row>
      <xdr:rowOff>82550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199D456-28A0-57A0-33DD-0117DA530A02}"/>
            </a:ext>
          </a:extLst>
        </xdr:cNvPr>
        <xdr:cNvSpPr txBox="1"/>
      </xdr:nvSpPr>
      <xdr:spPr>
        <a:xfrm>
          <a:off x="2482850" y="2451100"/>
          <a:ext cx="8763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Retriever</a:t>
          </a:r>
        </a:p>
      </xdr:txBody>
    </xdr:sp>
    <xdr:clientData/>
  </xdr:twoCellAnchor>
  <xdr:twoCellAnchor>
    <xdr:from>
      <xdr:col>0</xdr:col>
      <xdr:colOff>103094</xdr:colOff>
      <xdr:row>44</xdr:row>
      <xdr:rowOff>29509</xdr:rowOff>
    </xdr:from>
    <xdr:to>
      <xdr:col>2</xdr:col>
      <xdr:colOff>58644</xdr:colOff>
      <xdr:row>49</xdr:row>
      <xdr:rowOff>184524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CD5CF89-9CA5-4DD4-8DD8-505BB3A776D3}"/>
            </a:ext>
          </a:extLst>
        </xdr:cNvPr>
        <xdr:cNvSpPr/>
      </xdr:nvSpPr>
      <xdr:spPr>
        <a:xfrm>
          <a:off x="103094" y="3017744"/>
          <a:ext cx="1169521" cy="108883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</a:t>
          </a:r>
          <a:r>
            <a:rPr lang="en-US" sz="1100" baseline="0"/>
            <a:t> Update</a:t>
          </a:r>
          <a:endParaRPr lang="en-US" sz="1100"/>
        </a:p>
      </xdr:txBody>
    </xdr:sp>
    <xdr:clientData/>
  </xdr:twoCellAnchor>
  <xdr:twoCellAnchor>
    <xdr:from>
      <xdr:col>0</xdr:col>
      <xdr:colOff>223744</xdr:colOff>
      <xdr:row>50</xdr:row>
      <xdr:rowOff>29509</xdr:rowOff>
    </xdr:from>
    <xdr:to>
      <xdr:col>6</xdr:col>
      <xdr:colOff>583079</xdr:colOff>
      <xdr:row>51</xdr:row>
      <xdr:rowOff>152774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1CB0C51-FA2A-4748-AC6F-D5D5C1E947EB}"/>
            </a:ext>
          </a:extLst>
        </xdr:cNvPr>
        <xdr:cNvSpPr txBox="1"/>
      </xdr:nvSpPr>
      <xdr:spPr>
        <a:xfrm>
          <a:off x="223744" y="4138333"/>
          <a:ext cx="4001247" cy="310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[Google Docs]</a:t>
          </a:r>
        </a:p>
      </xdr:txBody>
    </xdr:sp>
    <xdr:clientData/>
  </xdr:twoCellAnchor>
  <xdr:twoCellAnchor>
    <xdr:from>
      <xdr:col>0</xdr:col>
      <xdr:colOff>185644</xdr:colOff>
      <xdr:row>54</xdr:row>
      <xdr:rowOff>61259</xdr:rowOff>
    </xdr:from>
    <xdr:to>
      <xdr:col>1</xdr:col>
      <xdr:colOff>602130</xdr:colOff>
      <xdr:row>59</xdr:row>
      <xdr:rowOff>80309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E492CCA-F453-43F9-9C96-BD3902D6DACA}"/>
            </a:ext>
          </a:extLst>
        </xdr:cNvPr>
        <xdr:cNvSpPr/>
      </xdr:nvSpPr>
      <xdr:spPr>
        <a:xfrm>
          <a:off x="185644" y="4917141"/>
          <a:ext cx="1023471" cy="95287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Raw Data Web Scraper</a:t>
          </a:r>
        </a:p>
      </xdr:txBody>
    </xdr:sp>
    <xdr:clientData/>
  </xdr:twoCellAnchor>
  <xdr:twoCellAnchor>
    <xdr:from>
      <xdr:col>0</xdr:col>
      <xdr:colOff>341081</xdr:colOff>
      <xdr:row>59</xdr:row>
      <xdr:rowOff>176241</xdr:rowOff>
    </xdr:from>
    <xdr:to>
      <xdr:col>7</xdr:col>
      <xdr:colOff>93431</xdr:colOff>
      <xdr:row>61</xdr:row>
      <xdr:rowOff>105432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C145E90-E656-4A3A-B70B-B8C9C624BF5F}"/>
            </a:ext>
          </a:extLst>
        </xdr:cNvPr>
        <xdr:cNvSpPr txBox="1"/>
      </xdr:nvSpPr>
      <xdr:spPr>
        <a:xfrm>
          <a:off x="341081" y="5965947"/>
          <a:ext cx="4001247" cy="302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[Python]</a:t>
          </a:r>
        </a:p>
      </xdr:txBody>
    </xdr:sp>
    <xdr:clientData/>
  </xdr:twoCellAnchor>
  <xdr:twoCellAnchor editAs="oneCell">
    <xdr:from>
      <xdr:col>19</xdr:col>
      <xdr:colOff>575968</xdr:colOff>
      <xdr:row>29</xdr:row>
      <xdr:rowOff>99718</xdr:rowOff>
    </xdr:from>
    <xdr:to>
      <xdr:col>21</xdr:col>
      <xdr:colOff>269214</xdr:colOff>
      <xdr:row>34</xdr:row>
      <xdr:rowOff>98252</xdr:rowOff>
    </xdr:to>
    <xdr:pic>
      <xdr:nvPicPr>
        <xdr:cNvPr id="23" name="Graphic 22" descr="User with solid fill">
          <a:extLst>
            <a:ext uri="{FF2B5EF4-FFF2-40B4-BE49-F238E27FC236}">
              <a16:creationId xmlns:a16="http://schemas.microsoft.com/office/drawing/2014/main" id="{B5C1D0BE-1EA0-D9EF-07FC-6B40DEFF2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08689" y="1220306"/>
          <a:ext cx="907216" cy="932358"/>
        </a:xfrm>
        <a:prstGeom prst="rect">
          <a:avLst/>
        </a:prstGeom>
      </xdr:spPr>
    </xdr:pic>
    <xdr:clientData/>
  </xdr:twoCellAnchor>
  <xdr:twoCellAnchor>
    <xdr:from>
      <xdr:col>20</xdr:col>
      <xdr:colOff>428725</xdr:colOff>
      <xdr:row>33</xdr:row>
      <xdr:rowOff>158005</xdr:rowOff>
    </xdr:from>
    <xdr:to>
      <xdr:col>22</xdr:col>
      <xdr:colOff>177340</xdr:colOff>
      <xdr:row>35</xdr:row>
      <xdr:rowOff>151654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CDAA7A5-66F5-44FE-9411-7F9E709DDA58}"/>
            </a:ext>
          </a:extLst>
        </xdr:cNvPr>
        <xdr:cNvSpPr txBox="1"/>
      </xdr:nvSpPr>
      <xdr:spPr>
        <a:xfrm>
          <a:off x="12568431" y="2025652"/>
          <a:ext cx="962585" cy="367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User</a:t>
          </a:r>
        </a:p>
      </xdr:txBody>
    </xdr:sp>
    <xdr:clientData/>
  </xdr:twoCellAnchor>
  <xdr:twoCellAnchor editAs="oneCell">
    <xdr:from>
      <xdr:col>4</xdr:col>
      <xdr:colOff>96127</xdr:colOff>
      <xdr:row>46</xdr:row>
      <xdr:rowOff>73858</xdr:rowOff>
    </xdr:from>
    <xdr:to>
      <xdr:col>5</xdr:col>
      <xdr:colOff>396358</xdr:colOff>
      <xdr:row>51</xdr:row>
      <xdr:rowOff>72392</xdr:rowOff>
    </xdr:to>
    <xdr:pic>
      <xdr:nvPicPr>
        <xdr:cNvPr id="6" name="Graphic 5" descr="User with solid fill">
          <a:extLst>
            <a:ext uri="{FF2B5EF4-FFF2-40B4-BE49-F238E27FC236}">
              <a16:creationId xmlns:a16="http://schemas.microsoft.com/office/drawing/2014/main" id="{DD5AB9C9-692A-49ED-A7C2-821DCF1AA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24068" y="4369446"/>
          <a:ext cx="907216" cy="932358"/>
        </a:xfrm>
        <a:prstGeom prst="rect">
          <a:avLst/>
        </a:prstGeom>
      </xdr:spPr>
    </xdr:pic>
    <xdr:clientData/>
  </xdr:twoCellAnchor>
  <xdr:twoCellAnchor>
    <xdr:from>
      <xdr:col>4</xdr:col>
      <xdr:colOff>14252</xdr:colOff>
      <xdr:row>50</xdr:row>
      <xdr:rowOff>104130</xdr:rowOff>
    </xdr:from>
    <xdr:to>
      <xdr:col>5</xdr:col>
      <xdr:colOff>485590</xdr:colOff>
      <xdr:row>53</xdr:row>
      <xdr:rowOff>149412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DBE793-40EA-4FE0-98B3-06BD677FF188}"/>
            </a:ext>
          </a:extLst>
        </xdr:cNvPr>
        <xdr:cNvSpPr txBox="1"/>
      </xdr:nvSpPr>
      <xdr:spPr>
        <a:xfrm>
          <a:off x="2442193" y="5146777"/>
          <a:ext cx="1078323" cy="605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Subject Matter Experts</a:t>
          </a:r>
        </a:p>
      </xdr:txBody>
    </xdr:sp>
    <xdr:clientData/>
  </xdr:twoCellAnchor>
  <xdr:twoCellAnchor editAs="oneCell">
    <xdr:from>
      <xdr:col>22</xdr:col>
      <xdr:colOff>233185</xdr:colOff>
      <xdr:row>36</xdr:row>
      <xdr:rowOff>186722</xdr:rowOff>
    </xdr:from>
    <xdr:to>
      <xdr:col>22</xdr:col>
      <xdr:colOff>233545</xdr:colOff>
      <xdr:row>37</xdr:row>
      <xdr:rowOff>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165365D-78FE-48E4-45EE-52A94BC2EF91}"/>
                </a:ext>
              </a:extLst>
            </xdr14:cNvPr>
            <xdr14:cNvContentPartPr/>
          </xdr14:nvContentPartPr>
          <xdr14:nvPr macro=""/>
          <xdr14:xfrm>
            <a:off x="11158920" y="1680840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165365D-78FE-48E4-45EE-52A94BC2EF9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150280" y="1671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317500</xdr:colOff>
      <xdr:row>43</xdr:row>
      <xdr:rowOff>37350</xdr:rowOff>
    </xdr:from>
    <xdr:to>
      <xdr:col>6</xdr:col>
      <xdr:colOff>196104</xdr:colOff>
      <xdr:row>44</xdr:row>
      <xdr:rowOff>140071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CB530E7A-1FD5-CBE4-7748-C1D755005AEE}"/>
            </a:ext>
          </a:extLst>
        </xdr:cNvPr>
        <xdr:cNvSpPr/>
      </xdr:nvSpPr>
      <xdr:spPr>
        <a:xfrm>
          <a:off x="2138456" y="3772644"/>
          <a:ext cx="1699560" cy="28948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Reinforcement</a:t>
          </a:r>
          <a:r>
            <a:rPr lang="en-US" sz="1100" baseline="0"/>
            <a:t> Learning</a:t>
          </a:r>
          <a:endParaRPr lang="en-US" sz="1100"/>
        </a:p>
      </xdr:txBody>
    </xdr:sp>
    <xdr:clientData/>
  </xdr:twoCellAnchor>
  <xdr:twoCellAnchor>
    <xdr:from>
      <xdr:col>3</xdr:col>
      <xdr:colOff>329825</xdr:colOff>
      <xdr:row>38</xdr:row>
      <xdr:rowOff>31002</xdr:rowOff>
    </xdr:from>
    <xdr:to>
      <xdr:col>6</xdr:col>
      <xdr:colOff>208429</xdr:colOff>
      <xdr:row>39</xdr:row>
      <xdr:rowOff>133722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ED88D0B4-AD52-454D-9685-4BFF29DD4E85}"/>
            </a:ext>
          </a:extLst>
        </xdr:cNvPr>
        <xdr:cNvSpPr/>
      </xdr:nvSpPr>
      <xdr:spPr>
        <a:xfrm>
          <a:off x="2150781" y="2832473"/>
          <a:ext cx="1699560" cy="289484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Ripple Down Rules</a:t>
          </a:r>
        </a:p>
      </xdr:txBody>
    </xdr:sp>
    <xdr:clientData/>
  </xdr:twoCellAnchor>
  <xdr:twoCellAnchor>
    <xdr:from>
      <xdr:col>4</xdr:col>
      <xdr:colOff>560294</xdr:colOff>
      <xdr:row>44</xdr:row>
      <xdr:rowOff>140071</xdr:rowOff>
    </xdr:from>
    <xdr:to>
      <xdr:col>4</xdr:col>
      <xdr:colOff>560295</xdr:colOff>
      <xdr:row>46</xdr:row>
      <xdr:rowOff>158750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6F910AB-2C2D-30F5-C2E1-1DAE9E9429AA}"/>
            </a:ext>
          </a:extLst>
        </xdr:cNvPr>
        <xdr:cNvCxnSpPr>
          <a:endCxn id="38" idx="2"/>
        </xdr:cNvCxnSpPr>
      </xdr:nvCxnSpPr>
      <xdr:spPr>
        <a:xfrm flipV="1">
          <a:off x="2988235" y="4062130"/>
          <a:ext cx="1" cy="3922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560295</xdr:colOff>
      <xdr:row>39</xdr:row>
      <xdr:rowOff>133722</xdr:rowOff>
    </xdr:from>
    <xdr:to>
      <xdr:col>4</xdr:col>
      <xdr:colOff>572620</xdr:colOff>
      <xdr:row>43</xdr:row>
      <xdr:rowOff>37350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CB788A95-D014-4146-A607-6AB3D0AC7EEB}"/>
            </a:ext>
          </a:extLst>
        </xdr:cNvPr>
        <xdr:cNvCxnSpPr>
          <a:stCxn id="38" idx="0"/>
          <a:endCxn id="39" idx="2"/>
        </xdr:cNvCxnSpPr>
      </xdr:nvCxnSpPr>
      <xdr:spPr>
        <a:xfrm flipV="1">
          <a:off x="2988236" y="3121957"/>
          <a:ext cx="12325" cy="650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569634</xdr:colOff>
      <xdr:row>45</xdr:row>
      <xdr:rowOff>70595</xdr:rowOff>
    </xdr:from>
    <xdr:to>
      <xdr:col>6</xdr:col>
      <xdr:colOff>392207</xdr:colOff>
      <xdr:row>46</xdr:row>
      <xdr:rowOff>140074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969BC4F-21CB-45B5-BDFB-9E2564EBAC59}"/>
            </a:ext>
          </a:extLst>
        </xdr:cNvPr>
        <xdr:cNvSpPr txBox="1"/>
      </xdr:nvSpPr>
      <xdr:spPr>
        <a:xfrm>
          <a:off x="2997575" y="4179419"/>
          <a:ext cx="1036544" cy="256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Knowledge</a:t>
          </a:r>
        </a:p>
      </xdr:txBody>
    </xdr:sp>
    <xdr:clientData/>
  </xdr:twoCellAnchor>
  <xdr:twoCellAnchor>
    <xdr:from>
      <xdr:col>4</xdr:col>
      <xdr:colOff>544607</xdr:colOff>
      <xdr:row>39</xdr:row>
      <xdr:rowOff>157627</xdr:rowOff>
    </xdr:from>
    <xdr:to>
      <xdr:col>6</xdr:col>
      <xdr:colOff>367180</xdr:colOff>
      <xdr:row>42</xdr:row>
      <xdr:rowOff>81426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6836542-9CE5-4E50-9C5C-7E0476862905}"/>
            </a:ext>
          </a:extLst>
        </xdr:cNvPr>
        <xdr:cNvSpPr txBox="1"/>
      </xdr:nvSpPr>
      <xdr:spPr>
        <a:xfrm>
          <a:off x="2972548" y="3145862"/>
          <a:ext cx="1036544" cy="484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New Knowledge</a:t>
          </a:r>
        </a:p>
      </xdr:txBody>
    </xdr:sp>
    <xdr:clientData/>
  </xdr:twoCellAnchor>
  <xdr:twoCellAnchor>
    <xdr:from>
      <xdr:col>4</xdr:col>
      <xdr:colOff>566084</xdr:colOff>
      <xdr:row>32</xdr:row>
      <xdr:rowOff>186764</xdr:rowOff>
    </xdr:from>
    <xdr:to>
      <xdr:col>4</xdr:col>
      <xdr:colOff>572620</xdr:colOff>
      <xdr:row>38</xdr:row>
      <xdr:rowOff>31002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BB54BD3-7D04-419E-9BD4-62E23DC7D1AD}"/>
            </a:ext>
          </a:extLst>
        </xdr:cNvPr>
        <xdr:cNvCxnSpPr>
          <a:stCxn id="39" idx="0"/>
          <a:endCxn id="58" idx="2"/>
        </xdr:cNvCxnSpPr>
      </xdr:nvCxnSpPr>
      <xdr:spPr>
        <a:xfrm flipH="1" flipV="1">
          <a:off x="2994025" y="1867646"/>
          <a:ext cx="6536" cy="9648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43331</xdr:colOff>
      <xdr:row>35</xdr:row>
      <xdr:rowOff>39218</xdr:rowOff>
    </xdr:from>
    <xdr:to>
      <xdr:col>6</xdr:col>
      <xdr:colOff>472889</xdr:colOff>
      <xdr:row>37</xdr:row>
      <xdr:rowOff>149783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C455670-7B98-4FEA-93E6-1404F99670AF}"/>
            </a:ext>
          </a:extLst>
        </xdr:cNvPr>
        <xdr:cNvSpPr txBox="1"/>
      </xdr:nvSpPr>
      <xdr:spPr>
        <a:xfrm>
          <a:off x="3078257" y="1346571"/>
          <a:ext cx="1036544" cy="484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Annotate</a:t>
          </a:r>
        </a:p>
      </xdr:txBody>
    </xdr:sp>
    <xdr:clientData/>
  </xdr:twoCellAnchor>
  <xdr:twoCellAnchor>
    <xdr:from>
      <xdr:col>3</xdr:col>
      <xdr:colOff>469153</xdr:colOff>
      <xdr:row>29</xdr:row>
      <xdr:rowOff>75826</xdr:rowOff>
    </xdr:from>
    <xdr:to>
      <xdr:col>6</xdr:col>
      <xdr:colOff>56029</xdr:colOff>
      <xdr:row>33</xdr:row>
      <xdr:rowOff>-1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79BEC67-E461-4874-AF40-DA70C132B0CA}"/>
            </a:ext>
          </a:extLst>
        </xdr:cNvPr>
        <xdr:cNvSpPr/>
      </xdr:nvSpPr>
      <xdr:spPr>
        <a:xfrm>
          <a:off x="2290109" y="262591"/>
          <a:ext cx="1407832" cy="6712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 Graph</a:t>
          </a:r>
        </a:p>
      </xdr:txBody>
    </xdr:sp>
    <xdr:clientData/>
  </xdr:twoCellAnchor>
  <xdr:twoCellAnchor>
    <xdr:from>
      <xdr:col>16</xdr:col>
      <xdr:colOff>242793</xdr:colOff>
      <xdr:row>29</xdr:row>
      <xdr:rowOff>12327</xdr:rowOff>
    </xdr:from>
    <xdr:to>
      <xdr:col>18</xdr:col>
      <xdr:colOff>224118</xdr:colOff>
      <xdr:row>33</xdr:row>
      <xdr:rowOff>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B4BE94A-E0B6-497F-88D1-E209954110D6}"/>
            </a:ext>
          </a:extLst>
        </xdr:cNvPr>
        <xdr:cNvSpPr/>
      </xdr:nvSpPr>
      <xdr:spPr>
        <a:xfrm>
          <a:off x="9954558" y="1627842"/>
          <a:ext cx="1195295" cy="73473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Process co-pilot</a:t>
          </a:r>
        </a:p>
      </xdr:txBody>
    </xdr:sp>
    <xdr:clientData/>
  </xdr:twoCellAnchor>
  <xdr:twoCellAnchor>
    <xdr:from>
      <xdr:col>11</xdr:col>
      <xdr:colOff>448235</xdr:colOff>
      <xdr:row>24</xdr:row>
      <xdr:rowOff>126068</xdr:rowOff>
    </xdr:from>
    <xdr:to>
      <xdr:col>17</xdr:col>
      <xdr:colOff>233457</xdr:colOff>
      <xdr:row>29</xdr:row>
      <xdr:rowOff>12327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E5393F3B-06FC-ACCC-DEB4-7EBCDA6BFAFA}"/>
            </a:ext>
          </a:extLst>
        </xdr:cNvPr>
        <xdr:cNvCxnSpPr>
          <a:stCxn id="62" idx="0"/>
          <a:endCxn id="5" idx="3"/>
        </xdr:cNvCxnSpPr>
      </xdr:nvCxnSpPr>
      <xdr:spPr>
        <a:xfrm rot="16200000" flipV="1">
          <a:off x="8428598" y="-495766"/>
          <a:ext cx="820083" cy="342713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566084</xdr:colOff>
      <xdr:row>24</xdr:row>
      <xdr:rowOff>126067</xdr:rowOff>
    </xdr:from>
    <xdr:to>
      <xdr:col>8</xdr:col>
      <xdr:colOff>418353</xdr:colOff>
      <xdr:row>29</xdr:row>
      <xdr:rowOff>75826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586854EB-E84D-F241-FF31-0A833B749BFD}"/>
            </a:ext>
          </a:extLst>
        </xdr:cNvPr>
        <xdr:cNvCxnSpPr>
          <a:stCxn id="5" idx="1"/>
          <a:endCxn id="58" idx="0"/>
        </xdr:cNvCxnSpPr>
      </xdr:nvCxnSpPr>
      <xdr:spPr>
        <a:xfrm rot="10800000" flipV="1">
          <a:off x="2994025" y="312832"/>
          <a:ext cx="2280210" cy="8835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28761</xdr:colOff>
      <xdr:row>31</xdr:row>
      <xdr:rowOff>37912</xdr:rowOff>
    </xdr:from>
    <xdr:to>
      <xdr:col>3</xdr:col>
      <xdr:colOff>469153</xdr:colOff>
      <xdr:row>31</xdr:row>
      <xdr:rowOff>41275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C5AAEA0D-E8D7-BD01-58B4-225A8783EE8A}"/>
            </a:ext>
          </a:extLst>
        </xdr:cNvPr>
        <xdr:cNvCxnSpPr>
          <a:stCxn id="4" idx="6"/>
          <a:endCxn id="58" idx="1"/>
        </xdr:cNvCxnSpPr>
      </xdr:nvCxnSpPr>
      <xdr:spPr>
        <a:xfrm flipV="1">
          <a:off x="1242732" y="1532030"/>
          <a:ext cx="1047377" cy="3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375770</xdr:colOff>
      <xdr:row>38</xdr:row>
      <xdr:rowOff>178547</xdr:rowOff>
    </xdr:from>
    <xdr:to>
      <xdr:col>15</xdr:col>
      <xdr:colOff>74706</xdr:colOff>
      <xdr:row>41</xdr:row>
      <xdr:rowOff>80682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38595E0F-7FB9-46F9-8B2A-8033C1ADB27E}"/>
            </a:ext>
          </a:extLst>
        </xdr:cNvPr>
        <xdr:cNvSpPr/>
      </xdr:nvSpPr>
      <xdr:spPr>
        <a:xfrm>
          <a:off x="8266579" y="2980018"/>
          <a:ext cx="912906" cy="4624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Results Ranker</a:t>
          </a:r>
        </a:p>
      </xdr:txBody>
    </xdr:sp>
    <xdr:clientData/>
  </xdr:twoCellAnchor>
  <xdr:twoCellAnchor>
    <xdr:from>
      <xdr:col>14</xdr:col>
      <xdr:colOff>225238</xdr:colOff>
      <xdr:row>34</xdr:row>
      <xdr:rowOff>98254</xdr:rowOff>
    </xdr:from>
    <xdr:to>
      <xdr:col>20</xdr:col>
      <xdr:colOff>422591</xdr:colOff>
      <xdr:row>38</xdr:row>
      <xdr:rowOff>178548</xdr:rowOff>
    </xdr:to>
    <xdr:cxnSp macro="">
      <xdr:nvCxnSpPr>
        <xdr:cNvPr id="97" name="Connector: Elbow 96">
          <a:extLst>
            <a:ext uri="{FF2B5EF4-FFF2-40B4-BE49-F238E27FC236}">
              <a16:creationId xmlns:a16="http://schemas.microsoft.com/office/drawing/2014/main" id="{C2A336C9-8AA9-1184-DA77-752D48B10FF9}"/>
            </a:ext>
          </a:extLst>
        </xdr:cNvPr>
        <xdr:cNvCxnSpPr>
          <a:stCxn id="88" idx="0"/>
          <a:endCxn id="23" idx="2"/>
        </xdr:cNvCxnSpPr>
      </xdr:nvCxnSpPr>
      <xdr:spPr>
        <a:xfrm rot="5400000" flipH="1" flipV="1">
          <a:off x="10228988" y="1141636"/>
          <a:ext cx="827353" cy="38392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199466</xdr:colOff>
      <xdr:row>35</xdr:row>
      <xdr:rowOff>114301</xdr:rowOff>
    </xdr:from>
    <xdr:to>
      <xdr:col>15</xdr:col>
      <xdr:colOff>552452</xdr:colOff>
      <xdr:row>37</xdr:row>
      <xdr:rowOff>107950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18482872-38B4-4BCF-A844-E4EE74FF59B1}"/>
            </a:ext>
          </a:extLst>
        </xdr:cNvPr>
        <xdr:cNvSpPr txBox="1"/>
      </xdr:nvSpPr>
      <xdr:spPr>
        <a:xfrm>
          <a:off x="8697260" y="2355477"/>
          <a:ext cx="959971" cy="367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Initial Results</a:t>
          </a:r>
        </a:p>
      </xdr:txBody>
    </xdr:sp>
    <xdr:clientData/>
  </xdr:twoCellAnchor>
  <xdr:twoCellAnchor>
    <xdr:from>
      <xdr:col>10</xdr:col>
      <xdr:colOff>20357</xdr:colOff>
      <xdr:row>32</xdr:row>
      <xdr:rowOff>5603</xdr:rowOff>
    </xdr:from>
    <xdr:to>
      <xdr:col>21</xdr:col>
      <xdr:colOff>269214</xdr:colOff>
      <xdr:row>42</xdr:row>
      <xdr:rowOff>107950</xdr:rowOff>
    </xdr:to>
    <xdr:cxnSp macro="">
      <xdr:nvCxnSpPr>
        <xdr:cNvPr id="104" name="Connector: Elbow 103">
          <a:extLst>
            <a:ext uri="{FF2B5EF4-FFF2-40B4-BE49-F238E27FC236}">
              <a16:creationId xmlns:a16="http://schemas.microsoft.com/office/drawing/2014/main" id="{145F0695-CAA4-CDEC-9693-FCD77B2536B4}"/>
            </a:ext>
          </a:extLst>
        </xdr:cNvPr>
        <xdr:cNvCxnSpPr>
          <a:stCxn id="23" idx="3"/>
          <a:endCxn id="7" idx="2"/>
        </xdr:cNvCxnSpPr>
      </xdr:nvCxnSpPr>
      <xdr:spPr>
        <a:xfrm flipH="1">
          <a:off x="6090210" y="1686485"/>
          <a:ext cx="6925695" cy="1969994"/>
        </a:xfrm>
        <a:prstGeom prst="bentConnector4">
          <a:avLst>
            <a:gd name="adj1" fmla="val -3301"/>
            <a:gd name="adj2" fmla="val 11160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386791</xdr:colOff>
      <xdr:row>31</xdr:row>
      <xdr:rowOff>101039</xdr:rowOff>
    </xdr:from>
    <xdr:to>
      <xdr:col>22</xdr:col>
      <xdr:colOff>146985</xdr:colOff>
      <xdr:row>36</xdr:row>
      <xdr:rowOff>127187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3ED42AE0-11A6-4DD9-AF8F-719C7300F2DE}"/>
            </a:ext>
          </a:extLst>
        </xdr:cNvPr>
        <xdr:cNvSpPr txBox="1"/>
      </xdr:nvSpPr>
      <xdr:spPr>
        <a:xfrm rot="5400000">
          <a:off x="12837086" y="1891553"/>
          <a:ext cx="959971" cy="367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Rates Results</a:t>
          </a:r>
        </a:p>
      </xdr:txBody>
    </xdr:sp>
    <xdr:clientData/>
  </xdr:twoCellAnchor>
  <xdr:twoCellAnchor>
    <xdr:from>
      <xdr:col>10</xdr:col>
      <xdr:colOff>224118</xdr:colOff>
      <xdr:row>42</xdr:row>
      <xdr:rowOff>110940</xdr:rowOff>
    </xdr:from>
    <xdr:to>
      <xdr:col>13</xdr:col>
      <xdr:colOff>298823</xdr:colOff>
      <xdr:row>44</xdr:row>
      <xdr:rowOff>28016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A5FA91CC-CA37-4F35-9B25-B7C2A8DBF0A2}"/>
            </a:ext>
          </a:extLst>
        </xdr:cNvPr>
        <xdr:cNvSpPr txBox="1"/>
      </xdr:nvSpPr>
      <xdr:spPr>
        <a:xfrm>
          <a:off x="6293971" y="3659469"/>
          <a:ext cx="1895661" cy="290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Sources get re-rated</a:t>
          </a:r>
        </a:p>
      </xdr:txBody>
    </xdr:sp>
    <xdr:clientData/>
  </xdr:twoCellAnchor>
  <xdr:twoCellAnchor>
    <xdr:from>
      <xdr:col>15</xdr:col>
      <xdr:colOff>74706</xdr:colOff>
      <xdr:row>35</xdr:row>
      <xdr:rowOff>63889</xdr:rowOff>
    </xdr:from>
    <xdr:to>
      <xdr:col>20</xdr:col>
      <xdr:colOff>574990</xdr:colOff>
      <xdr:row>40</xdr:row>
      <xdr:rowOff>36233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9BB8AE8E-D465-47E1-BBF6-32387AAC3BDE}"/>
            </a:ext>
          </a:extLst>
        </xdr:cNvPr>
        <xdr:cNvCxnSpPr>
          <a:stCxn id="88" idx="3"/>
        </xdr:cNvCxnSpPr>
      </xdr:nvCxnSpPr>
      <xdr:spPr>
        <a:xfrm flipV="1">
          <a:off x="9179485" y="2799992"/>
          <a:ext cx="3535211" cy="906167"/>
        </a:xfrm>
        <a:prstGeom prst="bentConnector3">
          <a:avLst>
            <a:gd name="adj1" fmla="val 9992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59393</xdr:colOff>
      <xdr:row>38</xdr:row>
      <xdr:rowOff>130735</xdr:rowOff>
    </xdr:from>
    <xdr:to>
      <xdr:col>19</xdr:col>
      <xdr:colOff>214779</xdr:colOff>
      <xdr:row>39</xdr:row>
      <xdr:rowOff>168088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CEF43A6-E525-4355-815A-811EF94835E8}"/>
            </a:ext>
          </a:extLst>
        </xdr:cNvPr>
        <xdr:cNvSpPr txBox="1"/>
      </xdr:nvSpPr>
      <xdr:spPr>
        <a:xfrm>
          <a:off x="9164172" y="8974044"/>
          <a:ext cx="2583328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additional related questions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567652</xdr:colOff>
      <xdr:row>4</xdr:row>
      <xdr:rowOff>144319</xdr:rowOff>
    </xdr:from>
    <xdr:to>
      <xdr:col>3</xdr:col>
      <xdr:colOff>144319</xdr:colOff>
      <xdr:row>8</xdr:row>
      <xdr:rowOff>105834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04260FB8-B8AA-9AA3-AF98-4944DC71E959}"/>
            </a:ext>
          </a:extLst>
        </xdr:cNvPr>
        <xdr:cNvSpPr/>
      </xdr:nvSpPr>
      <xdr:spPr>
        <a:xfrm>
          <a:off x="1173788" y="875531"/>
          <a:ext cx="788940" cy="692727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144319</xdr:colOff>
      <xdr:row>6</xdr:row>
      <xdr:rowOff>110643</xdr:rowOff>
    </xdr:from>
    <xdr:to>
      <xdr:col>5</xdr:col>
      <xdr:colOff>558030</xdr:colOff>
      <xdr:row>6</xdr:row>
      <xdr:rowOff>125077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0CF2E66-F3DF-C089-88F8-556C1D1EFC74}"/>
            </a:ext>
          </a:extLst>
        </xdr:cNvPr>
        <xdr:cNvCxnSpPr>
          <a:cxnSpLocks/>
          <a:stCxn id="3" idx="6"/>
          <a:endCxn id="7" idx="2"/>
        </xdr:cNvCxnSpPr>
      </xdr:nvCxnSpPr>
      <xdr:spPr>
        <a:xfrm flipV="1">
          <a:off x="1962728" y="1207461"/>
          <a:ext cx="1625984" cy="144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558030</xdr:colOff>
      <xdr:row>5</xdr:row>
      <xdr:rowOff>38484</xdr:rowOff>
    </xdr:from>
    <xdr:to>
      <xdr:col>6</xdr:col>
      <xdr:colOff>481061</xdr:colOff>
      <xdr:row>7</xdr:row>
      <xdr:rowOff>182802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ACE33F5-BEBF-7485-7EA3-80F0FFE10827}"/>
            </a:ext>
          </a:extLst>
        </xdr:cNvPr>
        <xdr:cNvSpPr/>
      </xdr:nvSpPr>
      <xdr:spPr>
        <a:xfrm>
          <a:off x="3588712" y="952499"/>
          <a:ext cx="529167" cy="50992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125076</xdr:colOff>
      <xdr:row>6</xdr:row>
      <xdr:rowOff>48106</xdr:rowOff>
    </xdr:from>
    <xdr:to>
      <xdr:col>5</xdr:col>
      <xdr:colOff>519545</xdr:colOff>
      <xdr:row>9</xdr:row>
      <xdr:rowOff>134697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9074BB-E2BC-3240-C8C3-FB499BD19AD6}"/>
            </a:ext>
          </a:extLst>
        </xdr:cNvPr>
        <xdr:cNvSpPr txBox="1"/>
      </xdr:nvSpPr>
      <xdr:spPr>
        <a:xfrm>
          <a:off x="1943485" y="1144924"/>
          <a:ext cx="1606742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User Landing</a:t>
          </a:r>
          <a:r>
            <a:rPr lang="en-US" sz="1100" baseline="0"/>
            <a:t> Page</a:t>
          </a:r>
        </a:p>
        <a:p>
          <a:endParaRPr lang="en-US" sz="1100"/>
        </a:p>
      </xdr:txBody>
    </xdr:sp>
    <xdr:clientData/>
  </xdr:twoCellAnchor>
  <xdr:twoCellAnchor>
    <xdr:from>
      <xdr:col>6</xdr:col>
      <xdr:colOff>481061</xdr:colOff>
      <xdr:row>6</xdr:row>
      <xdr:rowOff>99482</xdr:rowOff>
    </xdr:from>
    <xdr:to>
      <xdr:col>9</xdr:col>
      <xdr:colOff>200505</xdr:colOff>
      <xdr:row>6</xdr:row>
      <xdr:rowOff>110643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9E7E7A7-0E7E-4135-9159-53B4DCF2C0BB}"/>
            </a:ext>
          </a:extLst>
        </xdr:cNvPr>
        <xdr:cNvCxnSpPr>
          <a:cxnSpLocks/>
          <a:stCxn id="7" idx="6"/>
          <a:endCxn id="21" idx="2"/>
        </xdr:cNvCxnSpPr>
      </xdr:nvCxnSpPr>
      <xdr:spPr>
        <a:xfrm flipV="1">
          <a:off x="4117879" y="1196300"/>
          <a:ext cx="1537853" cy="111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219748</xdr:colOff>
      <xdr:row>3</xdr:row>
      <xdr:rowOff>19243</xdr:rowOff>
    </xdr:from>
    <xdr:to>
      <xdr:col>7</xdr:col>
      <xdr:colOff>558030</xdr:colOff>
      <xdr:row>5</xdr:row>
      <xdr:rowOff>17703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31BBE6F-777C-4750-971B-E77E9D872EC2}"/>
            </a:ext>
          </a:extLst>
        </xdr:cNvPr>
        <xdr:cNvSpPr txBox="1"/>
      </xdr:nvSpPr>
      <xdr:spPr>
        <a:xfrm>
          <a:off x="3250430" y="567652"/>
          <a:ext cx="1550555" cy="364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Start New?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9</xdr:col>
      <xdr:colOff>200505</xdr:colOff>
      <xdr:row>5</xdr:row>
      <xdr:rowOff>27323</xdr:rowOff>
    </xdr:from>
    <xdr:to>
      <xdr:col>10</xdr:col>
      <xdr:colOff>123535</xdr:colOff>
      <xdr:row>7</xdr:row>
      <xdr:rowOff>171641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412A9EF2-4CD8-41D6-89F8-605469FD5FEC}"/>
            </a:ext>
          </a:extLst>
        </xdr:cNvPr>
        <xdr:cNvSpPr/>
      </xdr:nvSpPr>
      <xdr:spPr>
        <a:xfrm>
          <a:off x="5655732" y="941338"/>
          <a:ext cx="529167" cy="50992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429876</xdr:colOff>
      <xdr:row>3</xdr:row>
      <xdr:rowOff>48107</xdr:rowOff>
    </xdr:from>
    <xdr:to>
      <xdr:col>11</xdr:col>
      <xdr:colOff>163561</xdr:colOff>
      <xdr:row>5</xdr:row>
      <xdr:rowOff>35406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5186E22-FA8B-4223-92ED-58994E48E62D}"/>
            </a:ext>
          </a:extLst>
        </xdr:cNvPr>
        <xdr:cNvSpPr txBox="1"/>
      </xdr:nvSpPr>
      <xdr:spPr>
        <a:xfrm>
          <a:off x="5278967" y="596516"/>
          <a:ext cx="1552094" cy="352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Which framework?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10</xdr:col>
      <xdr:colOff>123535</xdr:colOff>
      <xdr:row>6</xdr:row>
      <xdr:rowOff>99482</xdr:rowOff>
    </xdr:from>
    <xdr:to>
      <xdr:col>11</xdr:col>
      <xdr:colOff>9621</xdr:colOff>
      <xdr:row>6</xdr:row>
      <xdr:rowOff>105834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C644930-F9CC-4D23-9939-9BA5C50FE89A}"/>
            </a:ext>
          </a:extLst>
        </xdr:cNvPr>
        <xdr:cNvCxnSpPr>
          <a:cxnSpLocks/>
          <a:stCxn id="21" idx="6"/>
          <a:endCxn id="73" idx="1"/>
        </xdr:cNvCxnSpPr>
      </xdr:nvCxnSpPr>
      <xdr:spPr>
        <a:xfrm>
          <a:off x="6184899" y="1196300"/>
          <a:ext cx="492222" cy="63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327121</xdr:colOff>
      <xdr:row>4</xdr:row>
      <xdr:rowOff>57727</xdr:rowOff>
    </xdr:from>
    <xdr:to>
      <xdr:col>23</xdr:col>
      <xdr:colOff>490682</xdr:colOff>
      <xdr:row>8</xdr:row>
      <xdr:rowOff>173182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20614F02-A1F0-F293-D95F-11D841F374F3}"/>
            </a:ext>
          </a:extLst>
        </xdr:cNvPr>
        <xdr:cNvSpPr/>
      </xdr:nvSpPr>
      <xdr:spPr>
        <a:xfrm>
          <a:off x="12449848" y="788939"/>
          <a:ext cx="1981970" cy="84666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Questions to answer each metric</a:t>
          </a:r>
        </a:p>
      </xdr:txBody>
    </xdr:sp>
    <xdr:clientData/>
  </xdr:twoCellAnchor>
  <xdr:twoCellAnchor>
    <xdr:from>
      <xdr:col>23</xdr:col>
      <xdr:colOff>490682</xdr:colOff>
      <xdr:row>6</xdr:row>
      <xdr:rowOff>115455</xdr:rowOff>
    </xdr:from>
    <xdr:to>
      <xdr:col>25</xdr:col>
      <xdr:colOff>45025</xdr:colOff>
      <xdr:row>6</xdr:row>
      <xdr:rowOff>117183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4BE9163A-2908-439F-9EE5-9D4A3C376E57}"/>
            </a:ext>
          </a:extLst>
        </xdr:cNvPr>
        <xdr:cNvCxnSpPr>
          <a:cxnSpLocks/>
          <a:stCxn id="29" idx="3"/>
          <a:endCxn id="35" idx="2"/>
        </xdr:cNvCxnSpPr>
      </xdr:nvCxnSpPr>
      <xdr:spPr>
        <a:xfrm>
          <a:off x="14431818" y="1212273"/>
          <a:ext cx="766616" cy="1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45025</xdr:colOff>
      <xdr:row>5</xdr:row>
      <xdr:rowOff>45024</xdr:rowOff>
    </xdr:from>
    <xdr:to>
      <xdr:col>25</xdr:col>
      <xdr:colOff>574192</xdr:colOff>
      <xdr:row>8</xdr:row>
      <xdr:rowOff>6539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99429A1C-B4B4-4D4E-8F46-E6DD7F584B02}"/>
            </a:ext>
          </a:extLst>
        </xdr:cNvPr>
        <xdr:cNvSpPr/>
      </xdr:nvSpPr>
      <xdr:spPr>
        <a:xfrm>
          <a:off x="15198434" y="959039"/>
          <a:ext cx="529167" cy="50992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383309</xdr:colOff>
      <xdr:row>6</xdr:row>
      <xdr:rowOff>104294</xdr:rowOff>
    </xdr:from>
    <xdr:to>
      <xdr:col>18</xdr:col>
      <xdr:colOff>332122</xdr:colOff>
      <xdr:row>6</xdr:row>
      <xdr:rowOff>106024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852FEBD-4E11-45F5-A95D-ACD2A36881B7}"/>
            </a:ext>
          </a:extLst>
        </xdr:cNvPr>
        <xdr:cNvCxnSpPr>
          <a:cxnSpLocks/>
          <a:stCxn id="87" idx="3"/>
          <a:endCxn id="97" idx="2"/>
        </xdr:cNvCxnSpPr>
      </xdr:nvCxnSpPr>
      <xdr:spPr>
        <a:xfrm>
          <a:off x="10687627" y="1201112"/>
          <a:ext cx="554950" cy="1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303261</xdr:colOff>
      <xdr:row>2</xdr:row>
      <xdr:rowOff>28864</xdr:rowOff>
    </xdr:from>
    <xdr:to>
      <xdr:col>28</xdr:col>
      <xdr:colOff>9620</xdr:colOff>
      <xdr:row>5</xdr:row>
      <xdr:rowOff>139702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85955E5-6D38-4141-B11B-74023C738E91}"/>
            </a:ext>
          </a:extLst>
        </xdr:cNvPr>
        <xdr:cNvSpPr txBox="1"/>
      </xdr:nvSpPr>
      <xdr:spPr>
        <a:xfrm>
          <a:off x="15456670" y="394470"/>
          <a:ext cx="1524768" cy="6592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Skip Question,</a:t>
          </a:r>
          <a:r>
            <a:rPr lang="en-US" sz="1100" baseline="0"/>
            <a:t> </a:t>
          </a:r>
          <a:r>
            <a:rPr lang="en-US" sz="1100"/>
            <a:t>continue, save/exit?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26</xdr:col>
      <xdr:colOff>369070</xdr:colOff>
      <xdr:row>5</xdr:row>
      <xdr:rowOff>25788</xdr:rowOff>
    </xdr:from>
    <xdr:to>
      <xdr:col>29</xdr:col>
      <xdr:colOff>102754</xdr:colOff>
      <xdr:row>7</xdr:row>
      <xdr:rowOff>13087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2E335D4-AF86-4027-A6F4-E2A15E31F9BD}"/>
            </a:ext>
          </a:extLst>
        </xdr:cNvPr>
        <xdr:cNvSpPr txBox="1"/>
      </xdr:nvSpPr>
      <xdr:spPr>
        <a:xfrm>
          <a:off x="16128615" y="939803"/>
          <a:ext cx="1552094" cy="352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Continue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10</xdr:col>
      <xdr:colOff>118919</xdr:colOff>
      <xdr:row>14</xdr:row>
      <xdr:rowOff>35408</xdr:rowOff>
    </xdr:from>
    <xdr:to>
      <xdr:col>12</xdr:col>
      <xdr:colOff>458741</xdr:colOff>
      <xdr:row>17</xdr:row>
      <xdr:rowOff>144318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2B10260-36DE-4B55-97DF-E66EA2CE81E6}"/>
            </a:ext>
          </a:extLst>
        </xdr:cNvPr>
        <xdr:cNvSpPr txBox="1"/>
      </xdr:nvSpPr>
      <xdr:spPr>
        <a:xfrm>
          <a:off x="6180283" y="2594650"/>
          <a:ext cx="1552094" cy="657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Pick New Framework or Save and start new?</a:t>
          </a:r>
        </a:p>
      </xdr:txBody>
    </xdr:sp>
    <xdr:clientData/>
  </xdr:twoCellAnchor>
  <xdr:twoCellAnchor>
    <xdr:from>
      <xdr:col>9</xdr:col>
      <xdr:colOff>482793</xdr:colOff>
      <xdr:row>8</xdr:row>
      <xdr:rowOff>6539</xdr:rowOff>
    </xdr:from>
    <xdr:to>
      <xdr:col>25</xdr:col>
      <xdr:colOff>309609</xdr:colOff>
      <xdr:row>17</xdr:row>
      <xdr:rowOff>73889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864B7E3D-9723-5CCE-C514-41AB3A784285}"/>
            </a:ext>
          </a:extLst>
        </xdr:cNvPr>
        <xdr:cNvCxnSpPr>
          <a:stCxn id="35" idx="4"/>
          <a:endCxn id="50" idx="4"/>
        </xdr:cNvCxnSpPr>
      </xdr:nvCxnSpPr>
      <xdr:spPr>
        <a:xfrm rot="5400000">
          <a:off x="9844230" y="-2437247"/>
          <a:ext cx="1712578" cy="9524998"/>
        </a:xfrm>
        <a:prstGeom prst="bentConnector3">
          <a:avLst>
            <a:gd name="adj1" fmla="val 11334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218209</xdr:colOff>
      <xdr:row>14</xdr:row>
      <xdr:rowOff>112375</xdr:rowOff>
    </xdr:from>
    <xdr:to>
      <xdr:col>10</xdr:col>
      <xdr:colOff>141239</xdr:colOff>
      <xdr:row>17</xdr:row>
      <xdr:rowOff>73889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AF784C82-424D-43A3-A990-157D8181BC66}"/>
            </a:ext>
          </a:extLst>
        </xdr:cNvPr>
        <xdr:cNvSpPr/>
      </xdr:nvSpPr>
      <xdr:spPr>
        <a:xfrm>
          <a:off x="5673436" y="2671617"/>
          <a:ext cx="529167" cy="50992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465089</xdr:colOff>
      <xdr:row>7</xdr:row>
      <xdr:rowOff>171641</xdr:rowOff>
    </xdr:from>
    <xdr:to>
      <xdr:col>9</xdr:col>
      <xdr:colOff>482793</xdr:colOff>
      <xdr:row>14</xdr:row>
      <xdr:rowOff>112375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4752101-B9FD-12DF-C34E-F6D2E93FA7AE}"/>
            </a:ext>
          </a:extLst>
        </xdr:cNvPr>
        <xdr:cNvCxnSpPr>
          <a:stCxn id="50" idx="0"/>
          <a:endCxn id="21" idx="4"/>
        </xdr:cNvCxnSpPr>
      </xdr:nvCxnSpPr>
      <xdr:spPr>
        <a:xfrm flipH="1" flipV="1">
          <a:off x="5920316" y="1451262"/>
          <a:ext cx="17704" cy="12203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11546</xdr:colOff>
      <xdr:row>16</xdr:row>
      <xdr:rowOff>91595</xdr:rowOff>
    </xdr:from>
    <xdr:to>
      <xdr:col>25</xdr:col>
      <xdr:colOff>351367</xdr:colOff>
      <xdr:row>18</xdr:row>
      <xdr:rowOff>78893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08FE484-0E05-4E56-B2CF-99DECF416167}"/>
            </a:ext>
          </a:extLst>
        </xdr:cNvPr>
        <xdr:cNvSpPr txBox="1"/>
      </xdr:nvSpPr>
      <xdr:spPr>
        <a:xfrm>
          <a:off x="13952682" y="3016443"/>
          <a:ext cx="1552094" cy="352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Save and Exit to Main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9</xdr:col>
      <xdr:colOff>98138</xdr:colOff>
      <xdr:row>12</xdr:row>
      <xdr:rowOff>134697</xdr:rowOff>
    </xdr:from>
    <xdr:to>
      <xdr:col>10</xdr:col>
      <xdr:colOff>76969</xdr:colOff>
      <xdr:row>14</xdr:row>
      <xdr:rowOff>88515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ABE9697-21C2-49D2-96E5-CDF22BCAC423}"/>
            </a:ext>
          </a:extLst>
        </xdr:cNvPr>
        <xdr:cNvSpPr txBox="1"/>
      </xdr:nvSpPr>
      <xdr:spPr>
        <a:xfrm>
          <a:off x="5553365" y="2328333"/>
          <a:ext cx="584968" cy="319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 sz="1100"/>
        </a:p>
      </xdr:txBody>
    </xdr:sp>
    <xdr:clientData/>
  </xdr:twoCellAnchor>
  <xdr:twoCellAnchor>
    <xdr:from>
      <xdr:col>6</xdr:col>
      <xdr:colOff>216478</xdr:colOff>
      <xdr:row>7</xdr:row>
      <xdr:rowOff>182802</xdr:rowOff>
    </xdr:from>
    <xdr:to>
      <xdr:col>9</xdr:col>
      <xdr:colOff>218209</xdr:colOff>
      <xdr:row>16</xdr:row>
      <xdr:rowOff>1731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83ABB06-7D87-C889-2343-8BEB049E3F28}"/>
            </a:ext>
          </a:extLst>
        </xdr:cNvPr>
        <xdr:cNvCxnSpPr>
          <a:stCxn id="50" idx="2"/>
          <a:endCxn id="7" idx="4"/>
        </xdr:cNvCxnSpPr>
      </xdr:nvCxnSpPr>
      <xdr:spPr>
        <a:xfrm rot="10800000">
          <a:off x="3853296" y="1462423"/>
          <a:ext cx="1820140" cy="146415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481447</xdr:colOff>
      <xdr:row>4</xdr:row>
      <xdr:rowOff>181263</xdr:rowOff>
    </xdr:from>
    <xdr:to>
      <xdr:col>7</xdr:col>
      <xdr:colOff>460278</xdr:colOff>
      <xdr:row>6</xdr:row>
      <xdr:rowOff>135081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F39C2E5-B8BD-448F-9422-FDFB4527CFF7}"/>
            </a:ext>
          </a:extLst>
        </xdr:cNvPr>
        <xdr:cNvSpPr txBox="1"/>
      </xdr:nvSpPr>
      <xdr:spPr>
        <a:xfrm>
          <a:off x="4118265" y="912475"/>
          <a:ext cx="584968" cy="319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11</xdr:col>
      <xdr:colOff>9621</xdr:colOff>
      <xdr:row>3</xdr:row>
      <xdr:rowOff>134697</xdr:rowOff>
    </xdr:from>
    <xdr:to>
      <xdr:col>12</xdr:col>
      <xdr:colOff>586894</xdr:colOff>
      <xdr:row>9</xdr:row>
      <xdr:rowOff>76970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A8F97A23-95BB-5CB1-31AA-F52ECEC64AD8}"/>
            </a:ext>
          </a:extLst>
        </xdr:cNvPr>
        <xdr:cNvSpPr/>
      </xdr:nvSpPr>
      <xdr:spPr>
        <a:xfrm>
          <a:off x="6677121" y="683106"/>
          <a:ext cx="1183409" cy="103909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GRI</a:t>
          </a:r>
        </a:p>
        <a:p>
          <a:pPr algn="l"/>
          <a:r>
            <a:rPr lang="en-US" sz="1100"/>
            <a:t>SASB</a:t>
          </a:r>
        </a:p>
        <a:p>
          <a:pPr algn="l"/>
          <a:r>
            <a:rPr lang="en-US" sz="1100"/>
            <a:t>TFCD</a:t>
          </a:r>
        </a:p>
        <a:p>
          <a:pPr algn="l"/>
          <a:r>
            <a:rPr lang="en-US" sz="1100"/>
            <a:t>etc.</a:t>
          </a:r>
        </a:p>
      </xdr:txBody>
    </xdr:sp>
    <xdr:clientData/>
  </xdr:twoCellAnchor>
  <xdr:twoCellAnchor>
    <xdr:from>
      <xdr:col>12</xdr:col>
      <xdr:colOff>586894</xdr:colOff>
      <xdr:row>6</xdr:row>
      <xdr:rowOff>105834</xdr:rowOff>
    </xdr:from>
    <xdr:to>
      <xdr:col>13</xdr:col>
      <xdr:colOff>516465</xdr:colOff>
      <xdr:row>6</xdr:row>
      <xdr:rowOff>107564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8006E24A-7ED8-4529-9FF8-444781902899}"/>
            </a:ext>
          </a:extLst>
        </xdr:cNvPr>
        <xdr:cNvCxnSpPr>
          <a:cxnSpLocks/>
          <a:stCxn id="73" idx="3"/>
          <a:endCxn id="83" idx="2"/>
        </xdr:cNvCxnSpPr>
      </xdr:nvCxnSpPr>
      <xdr:spPr>
        <a:xfrm>
          <a:off x="7860530" y="1202652"/>
          <a:ext cx="535708" cy="1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516465</xdr:colOff>
      <xdr:row>5</xdr:row>
      <xdr:rowOff>35405</xdr:rowOff>
    </xdr:from>
    <xdr:to>
      <xdr:col>14</xdr:col>
      <xdr:colOff>439496</xdr:colOff>
      <xdr:row>7</xdr:row>
      <xdr:rowOff>179723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FD364D22-3508-438D-A4FA-1068D852C164}"/>
            </a:ext>
          </a:extLst>
        </xdr:cNvPr>
        <xdr:cNvSpPr/>
      </xdr:nvSpPr>
      <xdr:spPr>
        <a:xfrm>
          <a:off x="8396238" y="949420"/>
          <a:ext cx="529167" cy="50992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293640</xdr:colOff>
      <xdr:row>3</xdr:row>
      <xdr:rowOff>65810</xdr:rowOff>
    </xdr:from>
    <xdr:to>
      <xdr:col>16</xdr:col>
      <xdr:colOff>27325</xdr:colOff>
      <xdr:row>5</xdr:row>
      <xdr:rowOff>53109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BCDB4AF9-9755-4FB2-9D0F-091843167B00}"/>
            </a:ext>
          </a:extLst>
        </xdr:cNvPr>
        <xdr:cNvSpPr txBox="1"/>
      </xdr:nvSpPr>
      <xdr:spPr>
        <a:xfrm>
          <a:off x="8173413" y="614219"/>
          <a:ext cx="1552094" cy="352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Which Section?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15</xdr:col>
      <xdr:colOff>412173</xdr:colOff>
      <xdr:row>3</xdr:row>
      <xdr:rowOff>133157</xdr:rowOff>
    </xdr:from>
    <xdr:to>
      <xdr:col>17</xdr:col>
      <xdr:colOff>383309</xdr:colOff>
      <xdr:row>9</xdr:row>
      <xdr:rowOff>75430</xdr:rowOff>
    </xdr:to>
    <xdr:sp macro="" textlink="">
      <xdr:nvSpPr>
        <xdr:cNvPr id="87" name="Rectangle: Rounded Corners 86">
          <a:extLst>
            <a:ext uri="{FF2B5EF4-FFF2-40B4-BE49-F238E27FC236}">
              <a16:creationId xmlns:a16="http://schemas.microsoft.com/office/drawing/2014/main" id="{46ABEEE7-A09B-4AAB-9B7C-FF44B92BCD1D}"/>
            </a:ext>
          </a:extLst>
        </xdr:cNvPr>
        <xdr:cNvSpPr/>
      </xdr:nvSpPr>
      <xdr:spPr>
        <a:xfrm>
          <a:off x="9504218" y="681566"/>
          <a:ext cx="1183409" cy="103909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Technical</a:t>
          </a:r>
        </a:p>
        <a:p>
          <a:pPr algn="l"/>
          <a:r>
            <a:rPr lang="en-US" sz="1100"/>
            <a:t>Ecocnomic</a:t>
          </a:r>
        </a:p>
        <a:p>
          <a:pPr algn="l"/>
          <a:r>
            <a:rPr lang="en-US" sz="1100"/>
            <a:t>Environmental</a:t>
          </a:r>
        </a:p>
        <a:p>
          <a:pPr algn="l"/>
          <a:r>
            <a:rPr lang="en-US" sz="1100"/>
            <a:t>Social</a:t>
          </a:r>
        </a:p>
        <a:p>
          <a:pPr algn="l"/>
          <a:r>
            <a:rPr lang="en-US" sz="1100"/>
            <a:t>etc.</a:t>
          </a:r>
        </a:p>
      </xdr:txBody>
    </xdr:sp>
    <xdr:clientData/>
  </xdr:twoCellAnchor>
  <xdr:twoCellAnchor>
    <xdr:from>
      <xdr:col>14</xdr:col>
      <xdr:colOff>439496</xdr:colOff>
      <xdr:row>6</xdr:row>
      <xdr:rowOff>104294</xdr:rowOff>
    </xdr:from>
    <xdr:to>
      <xdr:col>15</xdr:col>
      <xdr:colOff>412173</xdr:colOff>
      <xdr:row>6</xdr:row>
      <xdr:rowOff>107564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1104E1-F79E-4605-83EE-4B2622E5AD1B}"/>
            </a:ext>
          </a:extLst>
        </xdr:cNvPr>
        <xdr:cNvCxnSpPr>
          <a:cxnSpLocks/>
          <a:stCxn id="83" idx="6"/>
          <a:endCxn id="87" idx="1"/>
        </xdr:cNvCxnSpPr>
      </xdr:nvCxnSpPr>
      <xdr:spPr>
        <a:xfrm flipV="1">
          <a:off x="8925405" y="1201112"/>
          <a:ext cx="578813" cy="32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332122</xdr:colOff>
      <xdr:row>5</xdr:row>
      <xdr:rowOff>33865</xdr:rowOff>
    </xdr:from>
    <xdr:to>
      <xdr:col>19</xdr:col>
      <xdr:colOff>255153</xdr:colOff>
      <xdr:row>7</xdr:row>
      <xdr:rowOff>178183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6DEFA5EB-2196-4CEC-9F9C-4F0AF2CCA26A}"/>
            </a:ext>
          </a:extLst>
        </xdr:cNvPr>
        <xdr:cNvSpPr/>
      </xdr:nvSpPr>
      <xdr:spPr>
        <a:xfrm>
          <a:off x="11242577" y="947880"/>
          <a:ext cx="529167" cy="50992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11545</xdr:colOff>
      <xdr:row>1</xdr:row>
      <xdr:rowOff>57727</xdr:rowOff>
    </xdr:from>
    <xdr:to>
      <xdr:col>20</xdr:col>
      <xdr:colOff>351367</xdr:colOff>
      <xdr:row>4</xdr:row>
      <xdr:rowOff>88515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BFDB13B6-8695-4903-A1B0-9768261727CC}"/>
            </a:ext>
          </a:extLst>
        </xdr:cNvPr>
        <xdr:cNvSpPr txBox="1"/>
      </xdr:nvSpPr>
      <xdr:spPr>
        <a:xfrm>
          <a:off x="10922000" y="240530"/>
          <a:ext cx="1552094" cy="5791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Start with Which metric?</a:t>
          </a:r>
        </a:p>
      </xdr:txBody>
    </xdr:sp>
    <xdr:clientData/>
  </xdr:twoCellAnchor>
  <xdr:twoCellAnchor>
    <xdr:from>
      <xdr:col>19</xdr:col>
      <xdr:colOff>255153</xdr:colOff>
      <xdr:row>6</xdr:row>
      <xdr:rowOff>106024</xdr:rowOff>
    </xdr:from>
    <xdr:to>
      <xdr:col>20</xdr:col>
      <xdr:colOff>327121</xdr:colOff>
      <xdr:row>6</xdr:row>
      <xdr:rowOff>115455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83A7A15-B30F-4FC9-9875-1BA62CC9C368}"/>
            </a:ext>
          </a:extLst>
        </xdr:cNvPr>
        <xdr:cNvCxnSpPr>
          <a:cxnSpLocks/>
          <a:stCxn id="97" idx="6"/>
          <a:endCxn id="29" idx="1"/>
        </xdr:cNvCxnSpPr>
      </xdr:nvCxnSpPr>
      <xdr:spPr>
        <a:xfrm>
          <a:off x="11771744" y="1202842"/>
          <a:ext cx="678104" cy="9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574192</xdr:colOff>
      <xdr:row>6</xdr:row>
      <xdr:rowOff>115455</xdr:rowOff>
    </xdr:from>
    <xdr:to>
      <xdr:col>28</xdr:col>
      <xdr:colOff>230909</xdr:colOff>
      <xdr:row>6</xdr:row>
      <xdr:rowOff>117183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9DF60719-971B-4AC8-B580-8BB030DFC014}"/>
            </a:ext>
          </a:extLst>
        </xdr:cNvPr>
        <xdr:cNvCxnSpPr>
          <a:cxnSpLocks/>
          <a:stCxn id="35" idx="6"/>
        </xdr:cNvCxnSpPr>
      </xdr:nvCxnSpPr>
      <xdr:spPr>
        <a:xfrm flipV="1">
          <a:off x="15727601" y="1212273"/>
          <a:ext cx="1475126" cy="1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309610</xdr:colOff>
      <xdr:row>1</xdr:row>
      <xdr:rowOff>144315</xdr:rowOff>
    </xdr:from>
    <xdr:to>
      <xdr:col>28</xdr:col>
      <xdr:colOff>211671</xdr:colOff>
      <xdr:row>5</xdr:row>
      <xdr:rowOff>45024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71B01652-FD83-C0F7-83EA-81371B3C40F0}"/>
            </a:ext>
          </a:extLst>
        </xdr:cNvPr>
        <xdr:cNvCxnSpPr>
          <a:stCxn id="35" idx="0"/>
        </xdr:cNvCxnSpPr>
      </xdr:nvCxnSpPr>
      <xdr:spPr>
        <a:xfrm rot="5400000" flipH="1" flipV="1">
          <a:off x="16007293" y="-217156"/>
          <a:ext cx="631921" cy="172047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127000</xdr:colOff>
      <xdr:row>0</xdr:row>
      <xdr:rowOff>62735</xdr:rowOff>
    </xdr:from>
    <xdr:to>
      <xdr:col>28</xdr:col>
      <xdr:colOff>466821</xdr:colOff>
      <xdr:row>2</xdr:row>
      <xdr:rowOff>50034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F6D3867-DD5B-4A9C-B3BB-F9F4E150AE22}"/>
            </a:ext>
          </a:extLst>
        </xdr:cNvPr>
        <xdr:cNvSpPr txBox="1"/>
      </xdr:nvSpPr>
      <xdr:spPr>
        <a:xfrm>
          <a:off x="15886545" y="62735"/>
          <a:ext cx="1552094" cy="352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Skip Question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6</xdr:col>
      <xdr:colOff>65809</xdr:colOff>
      <xdr:row>23</xdr:row>
      <xdr:rowOff>85050</xdr:rowOff>
    </xdr:from>
    <xdr:to>
      <xdr:col>6</xdr:col>
      <xdr:colOff>594976</xdr:colOff>
      <xdr:row>26</xdr:row>
      <xdr:rowOff>46565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209A4FA6-409C-46D0-B7E3-4C996F6D8C3D}"/>
            </a:ext>
          </a:extLst>
        </xdr:cNvPr>
        <xdr:cNvSpPr/>
      </xdr:nvSpPr>
      <xdr:spPr>
        <a:xfrm>
          <a:off x="3702627" y="4289520"/>
          <a:ext cx="529167" cy="50992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352906</xdr:colOff>
      <xdr:row>21</xdr:row>
      <xdr:rowOff>85051</xdr:rowOff>
    </xdr:from>
    <xdr:to>
      <xdr:col>8</xdr:col>
      <xdr:colOff>85052</xdr:colOff>
      <xdr:row>23</xdr:row>
      <xdr:rowOff>83511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D3057BA0-3FB1-4D6D-AD1A-35037AABC463}"/>
            </a:ext>
          </a:extLst>
        </xdr:cNvPr>
        <xdr:cNvSpPr txBox="1"/>
      </xdr:nvSpPr>
      <xdr:spPr>
        <a:xfrm>
          <a:off x="3383588" y="3923915"/>
          <a:ext cx="1550555" cy="364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Compare to peers?</a:t>
          </a:r>
        </a:p>
        <a:p>
          <a:endParaRPr lang="en-US" sz="1100"/>
        </a:p>
      </xdr:txBody>
    </xdr:sp>
    <xdr:clientData/>
  </xdr:twoCellAnchor>
  <xdr:twoCellAnchor>
    <xdr:from>
      <xdr:col>6</xdr:col>
      <xdr:colOff>594976</xdr:colOff>
      <xdr:row>24</xdr:row>
      <xdr:rowOff>157209</xdr:rowOff>
    </xdr:from>
    <xdr:to>
      <xdr:col>9</xdr:col>
      <xdr:colOff>585354</xdr:colOff>
      <xdr:row>24</xdr:row>
      <xdr:rowOff>157980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CE753497-D61D-4BA1-82DF-AF5852899177}"/>
            </a:ext>
          </a:extLst>
        </xdr:cNvPr>
        <xdr:cNvCxnSpPr>
          <a:cxnSpLocks/>
          <a:stCxn id="119" idx="6"/>
          <a:endCxn id="132" idx="1"/>
        </xdr:cNvCxnSpPr>
      </xdr:nvCxnSpPr>
      <xdr:spPr>
        <a:xfrm>
          <a:off x="4231794" y="4544482"/>
          <a:ext cx="1808787" cy="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591897</xdr:colOff>
      <xdr:row>23</xdr:row>
      <xdr:rowOff>35405</xdr:rowOff>
    </xdr:from>
    <xdr:to>
      <xdr:col>9</xdr:col>
      <xdr:colOff>324043</xdr:colOff>
      <xdr:row>25</xdr:row>
      <xdr:rowOff>33865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49D49D42-1947-496F-9F88-48F1663EDDAB}"/>
            </a:ext>
          </a:extLst>
        </xdr:cNvPr>
        <xdr:cNvSpPr txBox="1"/>
      </xdr:nvSpPr>
      <xdr:spPr>
        <a:xfrm>
          <a:off x="4228715" y="4239875"/>
          <a:ext cx="1550555" cy="364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Browse industries</a:t>
          </a:r>
        </a:p>
        <a:p>
          <a:endParaRPr lang="en-US" sz="1100"/>
        </a:p>
      </xdr:txBody>
    </xdr:sp>
    <xdr:clientData/>
  </xdr:twoCellAnchor>
  <xdr:twoCellAnchor>
    <xdr:from>
      <xdr:col>6</xdr:col>
      <xdr:colOff>330392</xdr:colOff>
      <xdr:row>26</xdr:row>
      <xdr:rowOff>46565</xdr:rowOff>
    </xdr:from>
    <xdr:to>
      <xdr:col>10</xdr:col>
      <xdr:colOff>35403</xdr:colOff>
      <xdr:row>29</xdr:row>
      <xdr:rowOff>89092</xdr:rowOff>
    </xdr:to>
    <xdr:cxnSp macro="">
      <xdr:nvCxnSpPr>
        <xdr:cNvPr id="125" name="Connector: Elbow 124">
          <a:extLst>
            <a:ext uri="{FF2B5EF4-FFF2-40B4-BE49-F238E27FC236}">
              <a16:creationId xmlns:a16="http://schemas.microsoft.com/office/drawing/2014/main" id="{BA69FC89-8ED8-41FE-95E1-10DC4C3F618D}"/>
            </a:ext>
          </a:extLst>
        </xdr:cNvPr>
        <xdr:cNvCxnSpPr>
          <a:stCxn id="119" idx="4"/>
          <a:endCxn id="136" idx="1"/>
        </xdr:cNvCxnSpPr>
      </xdr:nvCxnSpPr>
      <xdr:spPr>
        <a:xfrm rot="16200000" flipH="1">
          <a:off x="4736521" y="4030133"/>
          <a:ext cx="590936" cy="212955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417177</xdr:colOff>
      <xdr:row>27</xdr:row>
      <xdr:rowOff>139699</xdr:rowOff>
    </xdr:from>
    <xdr:to>
      <xdr:col>9</xdr:col>
      <xdr:colOff>149323</xdr:colOff>
      <xdr:row>29</xdr:row>
      <xdr:rowOff>138159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6009E4F1-E29F-4927-9D8E-56AF2E40F9A4}"/>
            </a:ext>
          </a:extLst>
        </xdr:cNvPr>
        <xdr:cNvSpPr txBox="1"/>
      </xdr:nvSpPr>
      <xdr:spPr>
        <a:xfrm>
          <a:off x="4053995" y="5075381"/>
          <a:ext cx="1550555" cy="364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Help me find my peers</a:t>
          </a:r>
        </a:p>
        <a:p>
          <a:endParaRPr lang="en-US" sz="1100"/>
        </a:p>
      </xdr:txBody>
    </xdr:sp>
    <xdr:clientData/>
  </xdr:twoCellAnchor>
  <xdr:twoCellAnchor>
    <xdr:from>
      <xdr:col>9</xdr:col>
      <xdr:colOff>585354</xdr:colOff>
      <xdr:row>23</xdr:row>
      <xdr:rowOff>8081</xdr:rowOff>
    </xdr:from>
    <xdr:to>
      <xdr:col>11</xdr:col>
      <xdr:colOff>556490</xdr:colOff>
      <xdr:row>26</xdr:row>
      <xdr:rowOff>125075</xdr:rowOff>
    </xdr:to>
    <xdr:sp macro="" textlink="">
      <xdr:nvSpPr>
        <xdr:cNvPr id="132" name="Rectangle: Rounded Corners 131">
          <a:extLst>
            <a:ext uri="{FF2B5EF4-FFF2-40B4-BE49-F238E27FC236}">
              <a16:creationId xmlns:a16="http://schemas.microsoft.com/office/drawing/2014/main" id="{AB7686D1-79B5-4292-BBFB-DFE1CF9454BA}"/>
            </a:ext>
          </a:extLst>
        </xdr:cNvPr>
        <xdr:cNvSpPr/>
      </xdr:nvSpPr>
      <xdr:spPr>
        <a:xfrm>
          <a:off x="6040581" y="4212551"/>
          <a:ext cx="1183409" cy="66540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database</a:t>
          </a:r>
        </a:p>
      </xdr:txBody>
    </xdr:sp>
    <xdr:clientData/>
  </xdr:twoCellAnchor>
  <xdr:twoCellAnchor>
    <xdr:from>
      <xdr:col>10</xdr:col>
      <xdr:colOff>35404</xdr:colOff>
      <xdr:row>27</xdr:row>
      <xdr:rowOff>121996</xdr:rowOff>
    </xdr:from>
    <xdr:to>
      <xdr:col>12</xdr:col>
      <xdr:colOff>6541</xdr:colOff>
      <xdr:row>31</xdr:row>
      <xdr:rowOff>56187</xdr:rowOff>
    </xdr:to>
    <xdr:sp macro="" textlink="">
      <xdr:nvSpPr>
        <xdr:cNvPr id="136" name="Rectangle: Rounded Corners 135">
          <a:extLst>
            <a:ext uri="{FF2B5EF4-FFF2-40B4-BE49-F238E27FC236}">
              <a16:creationId xmlns:a16="http://schemas.microsoft.com/office/drawing/2014/main" id="{12D4D58B-C69E-4CCE-9C90-634666362DC7}"/>
            </a:ext>
          </a:extLst>
        </xdr:cNvPr>
        <xdr:cNvSpPr/>
      </xdr:nvSpPr>
      <xdr:spPr>
        <a:xfrm>
          <a:off x="6096768" y="5057678"/>
          <a:ext cx="1183409" cy="66540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Answer questiosn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170813</xdr:colOff>
      <xdr:row>1</xdr:row>
      <xdr:rowOff>101600</xdr:rowOff>
    </xdr:from>
    <xdr:to>
      <xdr:col>18</xdr:col>
      <xdr:colOff>521167</xdr:colOff>
      <xdr:row>7</xdr:row>
      <xdr:rowOff>495554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57DF4A-5089-7B58-0884-55BD8A20B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9563" y="285750"/>
          <a:ext cx="8719654" cy="4737354"/>
        </a:xfrm>
        <a:prstGeom prst="rect">
          <a:avLst/>
        </a:prstGeom>
      </xdr:spPr>
    </xdr:pic>
    <xdr:clientData/>
  </xdr:twoCellAnchor>
  <xdr:twoCellAnchor editAs="oneCell">
    <xdr:from>
      <xdr:col>7</xdr:col>
      <xdr:colOff>368300</xdr:colOff>
      <xdr:row>12</xdr:row>
      <xdr:rowOff>76200</xdr:rowOff>
    </xdr:from>
    <xdr:to>
      <xdr:col>17</xdr:col>
      <xdr:colOff>540158</xdr:colOff>
      <xdr:row>41</xdr:row>
      <xdr:rowOff>19322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5CB6B5-0201-786D-C39F-05BA7D38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7050" y="7683500"/>
          <a:ext cx="7931558" cy="52834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76200</xdr:rowOff>
    </xdr:from>
    <xdr:to>
      <xdr:col>10</xdr:col>
      <xdr:colOff>523868</xdr:colOff>
      <xdr:row>21</xdr:row>
      <xdr:rowOff>89135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B260A2-BC04-43A4-D321-711F56BD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60350"/>
          <a:ext cx="6550018" cy="3695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11</xdr:col>
      <xdr:colOff>254358</xdr:colOff>
      <xdr:row>46</xdr:row>
      <xdr:rowOff>31931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F98CAF-4711-372E-9C4F-42BB3D3E3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6959958" cy="3530781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21T17:15:13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abesque.com/" TargetMode="External"/><Relationship Id="rId13" Type="http://schemas.openxmlformats.org/officeDocument/2006/relationships/hyperlink" Target="https://www.workiva.com/solutions/esg-reporting?utm_medium=Search&amp;utm_type=Paid&amp;utm_source=Google&amp;utm_campaign=ESG-Solutions_2022_Q2&amp;utm_solution=ESG&amp;utm_geo=North-America&amp;utm_segment=ESG-General&amp;gclid=CjwKCAjwkNOpBhBEEiwAb3MvvdcjCRKMQsbHF_QIBM9bKKhImYbQ8zOeMYQuAPSXCb8hyXPgBTZukBoCJrkQAvD_BwE" TargetMode="External"/><Relationship Id="rId3" Type="http://schemas.openxmlformats.org/officeDocument/2006/relationships/hyperlink" Target="https://www.workiva.com/" TargetMode="External"/><Relationship Id="rId7" Type="http://schemas.openxmlformats.org/officeDocument/2006/relationships/hyperlink" Target="https://clarity.ai/" TargetMode="External"/><Relationship Id="rId12" Type="http://schemas.openxmlformats.org/officeDocument/2006/relationships/hyperlink" Target="https://www.onetrust.com/solutions/esg-and-sustainability-cloud/" TargetMode="External"/><Relationship Id="rId2" Type="http://schemas.openxmlformats.org/officeDocument/2006/relationships/hyperlink" Target="https://marketing.sustainiq.com/all-in-one-esg-reporting-software" TargetMode="External"/><Relationship Id="rId1" Type="http://schemas.openxmlformats.org/officeDocument/2006/relationships/hyperlink" Target="https://www.kodiakhub.com/" TargetMode="External"/><Relationship Id="rId6" Type="http://schemas.openxmlformats.org/officeDocument/2006/relationships/hyperlink" Target="https://www.navex.com/en-us/" TargetMode="External"/><Relationship Id="rId11" Type="http://schemas.openxmlformats.org/officeDocument/2006/relationships/hyperlink" Target="https://www.navex.com/en-us/products/navex-esg-environmental-social-governance/" TargetMode="External"/><Relationship Id="rId5" Type="http://schemas.openxmlformats.org/officeDocument/2006/relationships/hyperlink" Target="https://www.ul.com/" TargetMode="External"/><Relationship Id="rId10" Type="http://schemas.openxmlformats.org/officeDocument/2006/relationships/hyperlink" Target="https://www.sustainalytics.com/" TargetMode="External"/><Relationship Id="rId4" Type="http://schemas.openxmlformats.org/officeDocument/2006/relationships/hyperlink" Target="https://www.onetrust.com/" TargetMode="External"/><Relationship Id="rId9" Type="http://schemas.openxmlformats.org/officeDocument/2006/relationships/hyperlink" Target="https://www.msci.com/" TargetMode="External"/><Relationship Id="rId14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1B9C-6872-43DB-B733-105B4F9EC4B3}">
  <sheetPr>
    <tabColor rgb="FFFF0000"/>
  </sheetPr>
  <dimension ref="A23:C61"/>
  <sheetViews>
    <sheetView showGridLines="0" zoomScale="85" zoomScaleNormal="85" workbookViewId="0">
      <selection activeCell="F13" sqref="F13:F14"/>
    </sheetView>
  </sheetViews>
  <sheetFormatPr defaultRowHeight="14.5" x14ac:dyDescent="0.35"/>
  <cols>
    <col min="25" max="29" width="9.7265625" customWidth="1"/>
  </cols>
  <sheetData>
    <row r="23" spans="1:3" x14ac:dyDescent="0.35">
      <c r="A23" s="53"/>
    </row>
    <row r="24" spans="1:3" x14ac:dyDescent="0.35">
      <c r="A24" s="54" t="s">
        <v>197</v>
      </c>
    </row>
    <row r="25" spans="1:3" x14ac:dyDescent="0.35">
      <c r="A25" s="55" t="s">
        <v>198</v>
      </c>
    </row>
    <row r="29" spans="1:3" x14ac:dyDescent="0.35">
      <c r="C29" s="3" t="s">
        <v>101</v>
      </c>
    </row>
    <row r="30" spans="1:3" x14ac:dyDescent="0.35">
      <c r="C30" s="31" t="s">
        <v>102</v>
      </c>
    </row>
    <row r="32" spans="1:3" x14ac:dyDescent="0.35">
      <c r="C32" s="3" t="s">
        <v>89</v>
      </c>
    </row>
    <row r="33" spans="3:3" x14ac:dyDescent="0.35">
      <c r="C33" s="1" t="s">
        <v>93</v>
      </c>
    </row>
    <row r="34" spans="3:3" x14ac:dyDescent="0.35">
      <c r="C34" s="1" t="s">
        <v>90</v>
      </c>
    </row>
    <row r="35" spans="3:3" x14ac:dyDescent="0.35">
      <c r="C35" s="1" t="s">
        <v>92</v>
      </c>
    </row>
    <row r="37" spans="3:3" x14ac:dyDescent="0.35">
      <c r="C37" s="3" t="s">
        <v>91</v>
      </c>
    </row>
    <row r="38" spans="3:3" x14ac:dyDescent="0.35">
      <c r="C38" s="1" t="s">
        <v>99</v>
      </c>
    </row>
    <row r="39" spans="3:3" x14ac:dyDescent="0.35">
      <c r="C39" s="32" t="s">
        <v>100</v>
      </c>
    </row>
    <row r="40" spans="3:3" x14ac:dyDescent="0.35">
      <c r="C40" s="1" t="s">
        <v>103</v>
      </c>
    </row>
    <row r="41" spans="3:3" x14ac:dyDescent="0.35">
      <c r="C41" s="1" t="s">
        <v>111</v>
      </c>
    </row>
    <row r="42" spans="3:3" x14ac:dyDescent="0.35">
      <c r="C42" s="1" t="s">
        <v>104</v>
      </c>
    </row>
    <row r="43" spans="3:3" x14ac:dyDescent="0.35">
      <c r="C43" s="1" t="s">
        <v>112</v>
      </c>
    </row>
    <row r="44" spans="3:3" x14ac:dyDescent="0.35">
      <c r="C44" s="1" t="s">
        <v>105</v>
      </c>
    </row>
    <row r="45" spans="3:3" x14ac:dyDescent="0.35">
      <c r="C45" s="1" t="s">
        <v>112</v>
      </c>
    </row>
    <row r="46" spans="3:3" x14ac:dyDescent="0.35">
      <c r="C46" s="1"/>
    </row>
    <row r="47" spans="3:3" x14ac:dyDescent="0.35">
      <c r="C47" s="32" t="s">
        <v>106</v>
      </c>
    </row>
    <row r="48" spans="3:3" x14ac:dyDescent="0.35">
      <c r="C48" s="1" t="s">
        <v>109</v>
      </c>
    </row>
    <row r="49" spans="3:3" x14ac:dyDescent="0.35">
      <c r="C49" s="1" t="s">
        <v>107</v>
      </c>
    </row>
    <row r="50" spans="3:3" x14ac:dyDescent="0.35">
      <c r="C50" s="1"/>
    </row>
    <row r="51" spans="3:3" x14ac:dyDescent="0.35">
      <c r="C51" s="32" t="s">
        <v>108</v>
      </c>
    </row>
    <row r="52" spans="3:3" x14ac:dyDescent="0.35">
      <c r="C52" s="1" t="s">
        <v>110</v>
      </c>
    </row>
    <row r="53" spans="3:3" x14ac:dyDescent="0.35">
      <c r="C53" s="1"/>
    </row>
    <row r="54" spans="3:3" x14ac:dyDescent="0.35">
      <c r="C54" s="1"/>
    </row>
    <row r="56" spans="3:3" x14ac:dyDescent="0.35">
      <c r="C56" s="3" t="s">
        <v>94</v>
      </c>
    </row>
    <row r="57" spans="3:3" x14ac:dyDescent="0.35">
      <c r="C57" s="1" t="s">
        <v>95</v>
      </c>
    </row>
    <row r="59" spans="3:3" x14ac:dyDescent="0.35">
      <c r="C59" s="3" t="s">
        <v>96</v>
      </c>
    </row>
    <row r="60" spans="3:3" x14ac:dyDescent="0.35">
      <c r="C60" s="1" t="s">
        <v>97</v>
      </c>
    </row>
    <row r="61" spans="3:3" x14ac:dyDescent="0.35">
      <c r="C61" s="1" t="s">
        <v>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583E-4C87-49DF-851E-06955158F6FA}">
  <dimension ref="A1"/>
  <sheetViews>
    <sheetView showGridLines="0" zoomScale="66" workbookViewId="0">
      <selection activeCell="G37" sqref="G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4AE-2FEE-4632-8340-936389828A23}">
  <dimension ref="A1:B3"/>
  <sheetViews>
    <sheetView workbookViewId="0">
      <selection activeCell="B7" sqref="B7:B12"/>
    </sheetView>
  </sheetViews>
  <sheetFormatPr defaultRowHeight="14.5" x14ac:dyDescent="0.35"/>
  <sheetData>
    <row r="1" spans="1:2" x14ac:dyDescent="0.35">
      <c r="A1">
        <v>1</v>
      </c>
      <c r="B1" t="s">
        <v>26</v>
      </c>
    </row>
    <row r="2" spans="1:2" x14ac:dyDescent="0.35">
      <c r="A2">
        <v>2</v>
      </c>
      <c r="B2" t="s">
        <v>42</v>
      </c>
    </row>
    <row r="3" spans="1:2" x14ac:dyDescent="0.35">
      <c r="A3">
        <v>3</v>
      </c>
      <c r="B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F6FA-030F-4697-98CE-24F73AB76689}">
  <dimension ref="A1:G12"/>
  <sheetViews>
    <sheetView topLeftCell="B1" workbookViewId="0">
      <pane ySplit="1" topLeftCell="A3" activePane="bottomLeft" state="frozen"/>
      <selection pane="bottomLeft" activeCell="B5" sqref="B5"/>
    </sheetView>
  </sheetViews>
  <sheetFormatPr defaultRowHeight="14.5" x14ac:dyDescent="0.35"/>
  <cols>
    <col min="1" max="1" width="24.1796875" bestFit="1" customWidth="1"/>
    <col min="2" max="2" width="57.54296875" bestFit="1" customWidth="1"/>
    <col min="3" max="3" width="42.7265625" customWidth="1"/>
    <col min="4" max="4" width="21.81640625" customWidth="1"/>
    <col min="5" max="5" width="32.81640625" customWidth="1"/>
    <col min="6" max="9" width="20.54296875" customWidth="1"/>
  </cols>
  <sheetData>
    <row r="1" spans="1:7" s="29" customFormat="1" x14ac:dyDescent="0.35">
      <c r="A1" s="28" t="s">
        <v>51</v>
      </c>
      <c r="B1" s="29" t="s">
        <v>72</v>
      </c>
      <c r="C1" s="29" t="s">
        <v>73</v>
      </c>
      <c r="D1" s="29" t="s">
        <v>85</v>
      </c>
      <c r="E1" s="29" t="s">
        <v>76</v>
      </c>
      <c r="F1" s="29" t="s">
        <v>21</v>
      </c>
      <c r="G1" s="29" t="s">
        <v>113</v>
      </c>
    </row>
    <row r="2" spans="1:7" ht="57" customHeight="1" x14ac:dyDescent="0.35">
      <c r="A2" t="s">
        <v>52</v>
      </c>
      <c r="B2" s="27" t="s">
        <v>68</v>
      </c>
      <c r="C2" s="8" t="s">
        <v>86</v>
      </c>
      <c r="D2" s="8" t="s">
        <v>87</v>
      </c>
      <c r="E2" s="8"/>
      <c r="F2" s="30"/>
    </row>
    <row r="3" spans="1:7" ht="57" customHeight="1" x14ac:dyDescent="0.35">
      <c r="A3" t="s">
        <v>53</v>
      </c>
      <c r="B3" s="27" t="s">
        <v>69</v>
      </c>
      <c r="C3" s="8"/>
      <c r="D3" s="8"/>
      <c r="E3" s="8"/>
      <c r="F3" s="30"/>
    </row>
    <row r="4" spans="1:7" ht="57" customHeight="1" x14ac:dyDescent="0.35">
      <c r="A4" t="s">
        <v>54</v>
      </c>
      <c r="B4" s="27" t="s">
        <v>70</v>
      </c>
      <c r="C4" s="8"/>
      <c r="D4" s="8"/>
      <c r="E4" s="8"/>
      <c r="F4" s="30"/>
    </row>
    <row r="5" spans="1:7" ht="57" customHeight="1" x14ac:dyDescent="0.35">
      <c r="A5" t="s">
        <v>57</v>
      </c>
      <c r="B5" s="27" t="s">
        <v>71</v>
      </c>
      <c r="C5" s="8"/>
      <c r="D5" s="8"/>
      <c r="E5" s="8"/>
      <c r="F5" s="30"/>
    </row>
    <row r="6" spans="1:7" ht="57" customHeight="1" x14ac:dyDescent="0.35">
      <c r="A6" t="s">
        <v>55</v>
      </c>
      <c r="B6" s="27" t="s">
        <v>56</v>
      </c>
      <c r="C6" s="8" t="s">
        <v>88</v>
      </c>
      <c r="D6" s="8" t="s">
        <v>87</v>
      </c>
      <c r="E6" s="8"/>
      <c r="F6" s="30" t="s">
        <v>81</v>
      </c>
    </row>
    <row r="7" spans="1:7" ht="57" customHeight="1" x14ac:dyDescent="0.35">
      <c r="A7" t="s">
        <v>58</v>
      </c>
      <c r="B7" s="27" t="s">
        <v>59</v>
      </c>
      <c r="C7" s="8"/>
      <c r="D7" s="8"/>
      <c r="E7" s="8"/>
      <c r="F7" s="30"/>
    </row>
    <row r="8" spans="1:7" ht="57" customHeight="1" x14ac:dyDescent="0.35">
      <c r="A8" t="s">
        <v>60</v>
      </c>
      <c r="B8" s="27" t="s">
        <v>61</v>
      </c>
      <c r="C8" s="8" t="s">
        <v>75</v>
      </c>
      <c r="D8" s="8" t="s">
        <v>87</v>
      </c>
      <c r="E8" s="8" t="s">
        <v>77</v>
      </c>
      <c r="F8" s="30" t="s">
        <v>74</v>
      </c>
      <c r="G8" s="33" t="s">
        <v>120</v>
      </c>
    </row>
    <row r="9" spans="1:7" ht="57" customHeight="1" x14ac:dyDescent="0.35">
      <c r="A9" t="s">
        <v>62</v>
      </c>
      <c r="B9" s="27" t="s">
        <v>63</v>
      </c>
      <c r="C9" s="8" t="s">
        <v>80</v>
      </c>
      <c r="D9" s="8" t="s">
        <v>87</v>
      </c>
      <c r="E9" s="8" t="s">
        <v>79</v>
      </c>
      <c r="F9" s="30" t="s">
        <v>78</v>
      </c>
      <c r="G9" s="33" t="s">
        <v>119</v>
      </c>
    </row>
    <row r="10" spans="1:7" ht="57" customHeight="1" x14ac:dyDescent="0.35">
      <c r="A10" t="s">
        <v>64</v>
      </c>
      <c r="B10" s="27" t="s">
        <v>67</v>
      </c>
      <c r="C10" s="8" t="s">
        <v>82</v>
      </c>
      <c r="D10" s="8" t="s">
        <v>87</v>
      </c>
      <c r="E10" s="8" t="s">
        <v>83</v>
      </c>
      <c r="F10" s="30" t="s">
        <v>84</v>
      </c>
      <c r="G10" s="33" t="s">
        <v>118</v>
      </c>
    </row>
    <row r="11" spans="1:7" ht="57" customHeight="1" x14ac:dyDescent="0.35">
      <c r="A11" t="s">
        <v>65</v>
      </c>
      <c r="B11" s="27" t="s">
        <v>66</v>
      </c>
      <c r="C11" s="8" t="s">
        <v>115</v>
      </c>
      <c r="D11" s="8" t="s">
        <v>87</v>
      </c>
      <c r="E11" s="8"/>
      <c r="F11" s="30"/>
      <c r="G11" s="27" t="s">
        <v>114</v>
      </c>
    </row>
    <row r="12" spans="1:7" x14ac:dyDescent="0.35">
      <c r="A12" t="s">
        <v>117</v>
      </c>
      <c r="G12" t="s">
        <v>116</v>
      </c>
    </row>
  </sheetData>
  <hyperlinks>
    <hyperlink ref="B6" r:id="rId1" xr:uid="{F80A6B78-0CFE-4544-9C12-5869A2484D91}"/>
    <hyperlink ref="B7" r:id="rId2" xr:uid="{7F28EA5D-5932-4E08-B100-152770C7144C}"/>
    <hyperlink ref="B8" r:id="rId3" xr:uid="{48AC301A-DC44-4534-B879-1BA17CFE12EC}"/>
    <hyperlink ref="B9" r:id="rId4" xr:uid="{68D4023E-06DE-4DED-9599-5E1B90F77E8B}"/>
    <hyperlink ref="B11" r:id="rId5" xr:uid="{F4F35A7A-E1EB-400C-80D6-6AA75102DBF1}"/>
    <hyperlink ref="B10" r:id="rId6" xr:uid="{65C575D6-86A7-4BB6-A073-96936E7670A0}"/>
    <hyperlink ref="B2" r:id="rId7" xr:uid="{0CDF4C2A-F1C8-43D5-B898-A86C5069A81C}"/>
    <hyperlink ref="B3" r:id="rId8" xr:uid="{1AB0EC70-4748-4AA0-B126-8BF86D251570}"/>
    <hyperlink ref="B4" r:id="rId9" xr:uid="{8A232BA5-1807-49CA-9AC6-20908F70FF17}"/>
    <hyperlink ref="B5" r:id="rId10" xr:uid="{EABC7845-C290-4126-BF92-203F4FB94837}"/>
    <hyperlink ref="G10" r:id="rId11" xr:uid="{000F8EE5-B8DE-4E4B-A50C-820DF83DAE32}"/>
    <hyperlink ref="G9" r:id="rId12" xr:uid="{EEA4DE9E-81F9-4AA8-BD00-86FD479F949E}"/>
    <hyperlink ref="G8" r:id="rId13" display="https://www.workiva.com/solutions/esg-reporting?utm_medium=Search&amp;utm_type=Paid&amp;utm_source=Google&amp;utm_campaign=ESG-Solutions_2022_Q2&amp;utm_solution=ESG&amp;utm_geo=North-America&amp;utm_segment=ESG-General&amp;gclid=CjwKCAjwkNOpBhBEEiwAb3MvvdcjCRKMQsbHF_QIBM9bKKhImYbQ8zOeMYQuAPSXCb8hyXPgBTZukBoCJrkQAvD_BwE " xr:uid="{607530B3-594C-4271-83F8-1481A708AE79}"/>
  </hyperlinks>
  <pageMargins left="0.7" right="0.7" top="0.75" bottom="0.75" header="0.3" footer="0.3"/>
  <drawing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DC2A-0533-4A25-AC3D-DC8353FFB003}">
  <dimension ref="A1:A25"/>
  <sheetViews>
    <sheetView workbookViewId="0">
      <selection activeCell="M21" sqref="M21"/>
    </sheetView>
  </sheetViews>
  <sheetFormatPr defaultRowHeight="14.5" x14ac:dyDescent="0.35"/>
  <sheetData>
    <row r="1" spans="1:1" x14ac:dyDescent="0.35">
      <c r="A1" t="s">
        <v>1</v>
      </c>
    </row>
    <row r="23" spans="1:1" x14ac:dyDescent="0.35">
      <c r="A23" t="s">
        <v>43</v>
      </c>
    </row>
    <row r="24" spans="1:1" x14ac:dyDescent="0.35">
      <c r="A24" s="1" t="s">
        <v>44</v>
      </c>
    </row>
    <row r="25" spans="1:1" x14ac:dyDescent="0.35">
      <c r="A25" s="1" t="s">
        <v>45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674-8283-46A5-8E57-0FA23CFAF458}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s="1" t="s">
        <v>2</v>
      </c>
    </row>
    <row r="2" spans="1:1" x14ac:dyDescent="0.35">
      <c r="A2" s="1" t="s">
        <v>3</v>
      </c>
    </row>
    <row r="3" spans="1:1" x14ac:dyDescent="0.35">
      <c r="A3" s="1" t="s">
        <v>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399-4494-48E4-9236-2FC54C1C696D}">
  <dimension ref="A1:A11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s="1" t="s">
        <v>4</v>
      </c>
    </row>
    <row r="2" spans="1:1" x14ac:dyDescent="0.35">
      <c r="A2" s="1" t="s">
        <v>5</v>
      </c>
    </row>
    <row r="3" spans="1:1" x14ac:dyDescent="0.35">
      <c r="A3" s="1" t="s">
        <v>6</v>
      </c>
    </row>
    <row r="6" spans="1:1" x14ac:dyDescent="0.35">
      <c r="A6" t="s">
        <v>7</v>
      </c>
    </row>
    <row r="7" spans="1:1" x14ac:dyDescent="0.35">
      <c r="A7" s="1" t="s">
        <v>8</v>
      </c>
    </row>
    <row r="8" spans="1:1" x14ac:dyDescent="0.35">
      <c r="A8" s="1" t="s">
        <v>9</v>
      </c>
    </row>
    <row r="9" spans="1:1" x14ac:dyDescent="0.35">
      <c r="A9" s="1" t="s">
        <v>10</v>
      </c>
    </row>
    <row r="10" spans="1:1" x14ac:dyDescent="0.35">
      <c r="A10" s="1" t="s">
        <v>11</v>
      </c>
    </row>
    <row r="11" spans="1:1" x14ac:dyDescent="0.35">
      <c r="A11" s="1" t="s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856F-E16D-4194-BAE3-6CAA5BF179F2}">
  <dimension ref="A1:A9"/>
  <sheetViews>
    <sheetView workbookViewId="0">
      <selection activeCell="A7" sqref="A7"/>
    </sheetView>
  </sheetViews>
  <sheetFormatPr defaultRowHeight="14.5" x14ac:dyDescent="0.35"/>
  <cols>
    <col min="1" max="1" width="19.453125" bestFit="1" customWidth="1"/>
  </cols>
  <sheetData>
    <row r="1" spans="1:1" x14ac:dyDescent="0.35">
      <c r="A1" s="3" t="s">
        <v>13</v>
      </c>
    </row>
    <row r="2" spans="1:1" x14ac:dyDescent="0.35">
      <c r="A2" s="1" t="s">
        <v>14</v>
      </c>
    </row>
    <row r="3" spans="1:1" x14ac:dyDescent="0.35">
      <c r="A3" s="1" t="s">
        <v>16</v>
      </c>
    </row>
    <row r="4" spans="1:1" x14ac:dyDescent="0.35">
      <c r="A4" s="1" t="s">
        <v>15</v>
      </c>
    </row>
    <row r="7" spans="1:1" x14ac:dyDescent="0.35">
      <c r="A7" s="3" t="s">
        <v>17</v>
      </c>
    </row>
    <row r="8" spans="1:1" x14ac:dyDescent="0.35">
      <c r="A8" s="1" t="s">
        <v>18</v>
      </c>
    </row>
    <row r="9" spans="1:1" x14ac:dyDescent="0.35">
      <c r="A9" s="1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CA74-69C8-478A-9F42-EDAA083897E5}">
  <dimension ref="A1:E14"/>
  <sheetViews>
    <sheetView tabSelected="1" zoomScale="70" zoomScaleNormal="70" workbookViewId="0">
      <selection activeCell="C8" sqref="C8"/>
    </sheetView>
  </sheetViews>
  <sheetFormatPr defaultRowHeight="14.5" x14ac:dyDescent="0.35"/>
  <cols>
    <col min="1" max="1" width="32.7265625" bestFit="1" customWidth="1"/>
    <col min="2" max="2" width="32.7265625" customWidth="1"/>
    <col min="3" max="5" width="39.26953125" customWidth="1"/>
  </cols>
  <sheetData>
    <row r="1" spans="1:5" x14ac:dyDescent="0.35">
      <c r="C1" s="57" t="s">
        <v>200</v>
      </c>
      <c r="D1" s="57"/>
      <c r="E1" s="57"/>
    </row>
    <row r="2" spans="1:5" x14ac:dyDescent="0.35">
      <c r="B2" t="s">
        <v>220</v>
      </c>
      <c r="C2">
        <v>1</v>
      </c>
      <c r="D2">
        <v>2</v>
      </c>
      <c r="E2">
        <v>3</v>
      </c>
    </row>
    <row r="3" spans="1:5" ht="50.25" customHeight="1" x14ac:dyDescent="0.35">
      <c r="A3" t="s">
        <v>199</v>
      </c>
      <c r="C3" s="56" t="s">
        <v>207</v>
      </c>
      <c r="D3" s="56" t="s">
        <v>209</v>
      </c>
      <c r="E3" s="56" t="s">
        <v>208</v>
      </c>
    </row>
    <row r="4" spans="1:5" ht="50.25" customHeight="1" x14ac:dyDescent="0.35">
      <c r="A4" t="s">
        <v>203</v>
      </c>
      <c r="C4" s="56" t="s">
        <v>214</v>
      </c>
      <c r="D4" s="56" t="s">
        <v>215</v>
      </c>
      <c r="E4" s="56" t="s">
        <v>216</v>
      </c>
    </row>
    <row r="5" spans="1:5" ht="50.25" customHeight="1" x14ac:dyDescent="0.35">
      <c r="A5" t="s">
        <v>231</v>
      </c>
      <c r="C5" s="56" t="s">
        <v>232</v>
      </c>
      <c r="D5" s="56"/>
      <c r="E5" s="56"/>
    </row>
    <row r="6" spans="1:5" ht="50.25" customHeight="1" x14ac:dyDescent="0.35">
      <c r="A6" t="s">
        <v>233</v>
      </c>
      <c r="C6" s="56"/>
      <c r="D6" s="56"/>
      <c r="E6" s="56"/>
    </row>
    <row r="7" spans="1:5" ht="50.25" customHeight="1" x14ac:dyDescent="0.35">
      <c r="A7" t="s">
        <v>234</v>
      </c>
      <c r="C7" s="56" t="s">
        <v>237</v>
      </c>
      <c r="D7" s="56"/>
      <c r="E7" s="56"/>
    </row>
    <row r="8" spans="1:5" ht="50.25" customHeight="1" x14ac:dyDescent="0.35">
      <c r="A8" t="s">
        <v>235</v>
      </c>
      <c r="C8" s="56" t="s">
        <v>236</v>
      </c>
      <c r="D8" s="56"/>
      <c r="E8" s="56"/>
    </row>
    <row r="9" spans="1:5" ht="50.25" customHeight="1" x14ac:dyDescent="0.35">
      <c r="A9" t="s">
        <v>201</v>
      </c>
      <c r="C9" s="56" t="s">
        <v>210</v>
      </c>
      <c r="D9" s="56" t="s">
        <v>211</v>
      </c>
      <c r="E9" s="56"/>
    </row>
    <row r="10" spans="1:5" ht="50.25" customHeight="1" x14ac:dyDescent="0.35">
      <c r="A10" t="s">
        <v>202</v>
      </c>
      <c r="C10" s="56" t="s">
        <v>212</v>
      </c>
      <c r="D10" s="56" t="s">
        <v>213</v>
      </c>
      <c r="E10" s="56"/>
    </row>
    <row r="12" spans="1:5" ht="50.25" customHeight="1" x14ac:dyDescent="0.35">
      <c r="A12" t="s">
        <v>204</v>
      </c>
      <c r="C12" s="56" t="s">
        <v>217</v>
      </c>
      <c r="D12" s="56" t="s">
        <v>218</v>
      </c>
      <c r="E12" s="56" t="s">
        <v>219</v>
      </c>
    </row>
    <row r="13" spans="1:5" ht="50.25" customHeight="1" x14ac:dyDescent="0.35">
      <c r="A13" t="s">
        <v>205</v>
      </c>
      <c r="C13" s="56" t="s">
        <v>221</v>
      </c>
      <c r="D13" s="56" t="s">
        <v>222</v>
      </c>
      <c r="E13" s="56" t="s">
        <v>223</v>
      </c>
    </row>
    <row r="14" spans="1:5" ht="50.25" customHeight="1" x14ac:dyDescent="0.35">
      <c r="A14" t="s">
        <v>206</v>
      </c>
      <c r="C14" s="56" t="s">
        <v>224</v>
      </c>
      <c r="D14" s="56" t="s">
        <v>225</v>
      </c>
      <c r="E14" s="56" t="s">
        <v>226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D1B2-F515-4063-A283-1EBFB574D93C}">
  <sheetPr>
    <tabColor theme="9"/>
  </sheetPr>
  <dimension ref="A1:B28"/>
  <sheetViews>
    <sheetView zoomScale="115" zoomScaleNormal="115" workbookViewId="0">
      <selection activeCell="A6" sqref="A6"/>
    </sheetView>
  </sheetViews>
  <sheetFormatPr defaultRowHeight="14.5" x14ac:dyDescent="0.35"/>
  <cols>
    <col min="1" max="1" width="103.1796875" style="8" customWidth="1"/>
    <col min="2" max="2" width="19.26953125" bestFit="1" customWidth="1"/>
    <col min="3" max="3" width="35" customWidth="1"/>
    <col min="4" max="4" width="29.1796875" customWidth="1"/>
  </cols>
  <sheetData>
    <row r="1" spans="1:2" x14ac:dyDescent="0.35">
      <c r="A1" s="5" t="s">
        <v>0</v>
      </c>
      <c r="B1" s="9" t="s">
        <v>46</v>
      </c>
    </row>
    <row r="2" spans="1:2" x14ac:dyDescent="0.35">
      <c r="A2" s="25" t="s">
        <v>48</v>
      </c>
      <c r="B2" s="9"/>
    </row>
    <row r="3" spans="1:2" x14ac:dyDescent="0.35">
      <c r="A3" s="7" t="s">
        <v>227</v>
      </c>
      <c r="B3" s="9"/>
    </row>
    <row r="4" spans="1:2" x14ac:dyDescent="0.35">
      <c r="A4" s="7" t="s">
        <v>228</v>
      </c>
      <c r="B4" s="9"/>
    </row>
    <row r="5" spans="1:2" x14ac:dyDescent="0.35">
      <c r="A5" s="7" t="s">
        <v>230</v>
      </c>
      <c r="B5" s="9"/>
    </row>
    <row r="6" spans="1:2" x14ac:dyDescent="0.35">
      <c r="A6" s="7"/>
      <c r="B6" s="9"/>
    </row>
    <row r="7" spans="1:2" x14ac:dyDescent="0.35">
      <c r="A7" s="7"/>
      <c r="B7" s="9" t="s">
        <v>182</v>
      </c>
    </row>
    <row r="8" spans="1:2" x14ac:dyDescent="0.35">
      <c r="A8" s="7"/>
      <c r="B8" s="9"/>
    </row>
    <row r="9" spans="1:2" x14ac:dyDescent="0.35">
      <c r="A9" s="7"/>
      <c r="B9" s="9"/>
    </row>
    <row r="10" spans="1:2" ht="29" x14ac:dyDescent="0.35">
      <c r="A10" s="7" t="s">
        <v>229</v>
      </c>
      <c r="B10" s="9"/>
    </row>
    <row r="11" spans="1:2" x14ac:dyDescent="0.35">
      <c r="A11" s="7"/>
      <c r="B11" s="9"/>
    </row>
    <row r="12" spans="1:2" x14ac:dyDescent="0.35">
      <c r="A12" s="7"/>
      <c r="B12" s="9"/>
    </row>
    <row r="13" spans="1:2" x14ac:dyDescent="0.35">
      <c r="A13" s="5"/>
      <c r="B13" s="9"/>
    </row>
    <row r="14" spans="1:2" x14ac:dyDescent="0.35">
      <c r="A14" s="14"/>
      <c r="B14" s="15"/>
    </row>
    <row r="15" spans="1:2" x14ac:dyDescent="0.35">
      <c r="A15" s="7"/>
      <c r="B15" s="2"/>
    </row>
    <row r="16" spans="1:2" x14ac:dyDescent="0.35">
      <c r="A16" s="7"/>
      <c r="B16" s="2"/>
    </row>
    <row r="17" spans="1:2" x14ac:dyDescent="0.35">
      <c r="A17" s="14"/>
      <c r="B17" s="15"/>
    </row>
    <row r="18" spans="1:2" x14ac:dyDescent="0.35">
      <c r="A18" s="7"/>
      <c r="B18" s="1"/>
    </row>
    <row r="19" spans="1:2" x14ac:dyDescent="0.35">
      <c r="A19" s="14"/>
      <c r="B19" s="16"/>
    </row>
    <row r="20" spans="1:2" x14ac:dyDescent="0.35">
      <c r="A20" s="17"/>
      <c r="B20" s="16"/>
    </row>
    <row r="21" spans="1:2" x14ac:dyDescent="0.35">
      <c r="A21" s="14"/>
      <c r="B21" s="18"/>
    </row>
    <row r="22" spans="1:2" x14ac:dyDescent="0.35">
      <c r="A22" s="17"/>
      <c r="B22" s="18"/>
    </row>
    <row r="23" spans="1:2" x14ac:dyDescent="0.35">
      <c r="A23" s="14"/>
      <c r="B23" s="16"/>
    </row>
    <row r="24" spans="1:2" x14ac:dyDescent="0.35">
      <c r="A24" s="7"/>
      <c r="B24" s="1"/>
    </row>
    <row r="25" spans="1:2" x14ac:dyDescent="0.35">
      <c r="A25" s="7"/>
      <c r="B25" s="1"/>
    </row>
    <row r="26" spans="1:2" x14ac:dyDescent="0.35">
      <c r="A26" s="7"/>
      <c r="B26" s="1"/>
    </row>
    <row r="27" spans="1:2" x14ac:dyDescent="0.35">
      <c r="A27" s="7"/>
      <c r="B27" s="1"/>
    </row>
    <row r="28" spans="1:2" s="9" customFormat="1" x14ac:dyDescent="0.35">
      <c r="A28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1098-D6BF-4772-AB0B-B5195386BBAD}">
  <dimension ref="A1:P64"/>
  <sheetViews>
    <sheetView zoomScale="85" zoomScaleNormal="85" workbookViewId="0">
      <pane ySplit="2" topLeftCell="A3" activePane="bottomLeft" state="frozen"/>
      <selection pane="bottomLeft" activeCell="C4" sqref="C4"/>
    </sheetView>
  </sheetViews>
  <sheetFormatPr defaultColWidth="15.54296875" defaultRowHeight="13" x14ac:dyDescent="0.3"/>
  <cols>
    <col min="1" max="1" width="25.81640625" style="34" customWidth="1"/>
    <col min="2" max="2" width="20.453125" style="34" customWidth="1"/>
    <col min="3" max="3" width="17.1796875" style="34" customWidth="1"/>
    <col min="4" max="4" width="18.1796875" style="34" customWidth="1"/>
    <col min="5" max="12" width="15.54296875" style="34"/>
    <col min="13" max="13" width="3.1796875" style="34" customWidth="1"/>
    <col min="14" max="14" width="15.54296875" style="34"/>
    <col min="15" max="15" width="24.81640625" style="34" customWidth="1"/>
    <col min="16" max="16384" width="15.54296875" style="34"/>
  </cols>
  <sheetData>
    <row r="1" spans="1:16" x14ac:dyDescent="0.3">
      <c r="A1" s="34" t="s">
        <v>186</v>
      </c>
      <c r="B1" s="35" t="s">
        <v>121</v>
      </c>
      <c r="C1" s="35" t="s">
        <v>122</v>
      </c>
      <c r="D1" s="35" t="s">
        <v>123</v>
      </c>
      <c r="E1" s="35" t="s">
        <v>124</v>
      </c>
      <c r="F1" s="35" t="s">
        <v>128</v>
      </c>
      <c r="G1" s="35" t="s">
        <v>136</v>
      </c>
      <c r="H1" s="35" t="s">
        <v>168</v>
      </c>
      <c r="I1" s="35" t="s">
        <v>169</v>
      </c>
      <c r="J1" s="35" t="s">
        <v>170</v>
      </c>
      <c r="K1" s="35" t="s">
        <v>171</v>
      </c>
      <c r="L1" s="35" t="s">
        <v>172</v>
      </c>
      <c r="M1" s="35"/>
      <c r="N1" s="35" t="s">
        <v>166</v>
      </c>
      <c r="O1" s="36" t="s">
        <v>165</v>
      </c>
      <c r="P1" s="37">
        <v>6000</v>
      </c>
    </row>
    <row r="2" spans="1:16" s="38" customFormat="1" ht="32.5" customHeight="1" x14ac:dyDescent="0.35">
      <c r="A2" s="38" t="s">
        <v>187</v>
      </c>
      <c r="B2" s="50" t="s">
        <v>191</v>
      </c>
      <c r="C2" s="38" t="s">
        <v>125</v>
      </c>
      <c r="D2" s="38" t="s">
        <v>126</v>
      </c>
      <c r="E2" s="38" t="s">
        <v>127</v>
      </c>
      <c r="F2" s="38" t="s">
        <v>129</v>
      </c>
      <c r="G2" s="38" t="s">
        <v>137</v>
      </c>
      <c r="H2" s="38" t="s">
        <v>173</v>
      </c>
      <c r="O2" s="38" t="s">
        <v>183</v>
      </c>
      <c r="P2" s="39">
        <v>120000</v>
      </c>
    </row>
    <row r="3" spans="1:16" s="38" customFormat="1" ht="46.5" customHeight="1" x14ac:dyDescent="0.35">
      <c r="A3" s="38" t="s">
        <v>192</v>
      </c>
      <c r="B3" s="51" t="s">
        <v>193</v>
      </c>
      <c r="C3" s="52" t="s">
        <v>194</v>
      </c>
      <c r="D3" s="51" t="s">
        <v>195</v>
      </c>
      <c r="E3" s="52" t="s">
        <v>194</v>
      </c>
      <c r="F3" s="51" t="s">
        <v>196</v>
      </c>
      <c r="P3" s="39"/>
    </row>
    <row r="4" spans="1:16" s="38" customFormat="1" ht="54.65" customHeight="1" x14ac:dyDescent="0.35">
      <c r="A4" s="38" t="s">
        <v>188</v>
      </c>
      <c r="B4" s="51" t="s">
        <v>189</v>
      </c>
      <c r="C4" s="51" t="s">
        <v>190</v>
      </c>
      <c r="P4" s="39"/>
    </row>
    <row r="5" spans="1:16" s="38" customFormat="1" ht="32.5" customHeight="1" x14ac:dyDescent="0.35">
      <c r="P5" s="39"/>
    </row>
    <row r="6" spans="1:16" s="38" customFormat="1" ht="32.5" customHeight="1" x14ac:dyDescent="0.35">
      <c r="P6" s="39"/>
    </row>
    <row r="7" spans="1:16" s="38" customFormat="1" ht="32.5" customHeight="1" x14ac:dyDescent="0.35">
      <c r="P7" s="39"/>
    </row>
    <row r="8" spans="1:16" s="38" customFormat="1" ht="24" customHeight="1" x14ac:dyDescent="0.35">
      <c r="A8" s="38" t="s">
        <v>133</v>
      </c>
      <c r="B8" s="39"/>
      <c r="C8" s="39">
        <v>100</v>
      </c>
      <c r="D8" s="39">
        <f>C8*2</f>
        <v>200</v>
      </c>
      <c r="E8" s="39">
        <f t="shared" ref="E8:H8" si="0">D8*2</f>
        <v>400</v>
      </c>
      <c r="F8" s="39">
        <f t="shared" si="0"/>
        <v>800</v>
      </c>
      <c r="G8" s="39">
        <f t="shared" si="0"/>
        <v>1600</v>
      </c>
      <c r="H8" s="39">
        <f t="shared" si="0"/>
        <v>3200</v>
      </c>
      <c r="I8" s="39">
        <f>H8*1.5</f>
        <v>4800</v>
      </c>
      <c r="J8" s="39">
        <f t="shared" ref="J8:L8" si="1">I8*1.5</f>
        <v>7200</v>
      </c>
      <c r="K8" s="39">
        <f t="shared" si="1"/>
        <v>10800</v>
      </c>
      <c r="L8" s="39">
        <f t="shared" si="1"/>
        <v>16200</v>
      </c>
      <c r="M8" s="39"/>
      <c r="N8" s="40">
        <f>(L8/C8)^(1/COUNT(C8:L8))-1</f>
        <v>0.66322690407688611</v>
      </c>
      <c r="O8" s="38" t="s">
        <v>131</v>
      </c>
      <c r="P8" s="41">
        <v>0.1</v>
      </c>
    </row>
    <row r="9" spans="1:16" x14ac:dyDescent="0.3">
      <c r="A9" s="34" t="s">
        <v>134</v>
      </c>
      <c r="B9" s="42"/>
      <c r="C9" s="42">
        <v>1200</v>
      </c>
      <c r="D9" s="42">
        <v>1800</v>
      </c>
      <c r="E9" s="42">
        <v>1800</v>
      </c>
      <c r="F9" s="42">
        <v>2400</v>
      </c>
      <c r="G9" s="42">
        <v>2400</v>
      </c>
      <c r="H9" s="42">
        <v>2400</v>
      </c>
      <c r="I9" s="42">
        <v>2400</v>
      </c>
      <c r="J9" s="42">
        <v>2400</v>
      </c>
      <c r="K9" s="42">
        <v>2400</v>
      </c>
      <c r="L9" s="42">
        <v>2400</v>
      </c>
      <c r="M9" s="42"/>
      <c r="N9" s="42"/>
      <c r="O9" s="34" t="s">
        <v>132</v>
      </c>
      <c r="P9" s="37">
        <f>P8*SUM(P1:P2)</f>
        <v>12600</v>
      </c>
    </row>
    <row r="10" spans="1:16" x14ac:dyDescent="0.3">
      <c r="A10" s="34" t="s">
        <v>135</v>
      </c>
      <c r="B10" s="37"/>
      <c r="C10" s="37">
        <v>2</v>
      </c>
      <c r="D10" s="37">
        <v>2</v>
      </c>
      <c r="E10" s="37">
        <v>2</v>
      </c>
      <c r="F10" s="37">
        <v>2</v>
      </c>
      <c r="G10" s="37">
        <v>2</v>
      </c>
      <c r="H10" s="37">
        <v>2</v>
      </c>
      <c r="I10" s="37">
        <v>2</v>
      </c>
      <c r="J10" s="37">
        <v>2</v>
      </c>
      <c r="K10" s="37">
        <v>2</v>
      </c>
      <c r="L10" s="37">
        <v>2</v>
      </c>
      <c r="M10" s="37"/>
      <c r="N10" s="37"/>
    </row>
    <row r="11" spans="1:16" x14ac:dyDescent="0.3">
      <c r="A11" s="34" t="s">
        <v>130</v>
      </c>
      <c r="B11" s="42"/>
      <c r="C11" s="42">
        <f t="shared" ref="C11:G11" si="2">C8*C9*C10</f>
        <v>240000</v>
      </c>
      <c r="D11" s="42">
        <f t="shared" si="2"/>
        <v>720000</v>
      </c>
      <c r="E11" s="42">
        <f t="shared" si="2"/>
        <v>1440000</v>
      </c>
      <c r="F11" s="42">
        <f t="shared" si="2"/>
        <v>3840000</v>
      </c>
      <c r="G11" s="42">
        <f t="shared" si="2"/>
        <v>7680000</v>
      </c>
      <c r="H11" s="42">
        <f t="shared" ref="H11:L11" si="3">H8*H9*H10</f>
        <v>15360000</v>
      </c>
      <c r="I11" s="42">
        <f t="shared" si="3"/>
        <v>23040000</v>
      </c>
      <c r="J11" s="42">
        <f t="shared" si="3"/>
        <v>34560000</v>
      </c>
      <c r="K11" s="42">
        <f t="shared" si="3"/>
        <v>51840000</v>
      </c>
      <c r="L11" s="42">
        <f t="shared" si="3"/>
        <v>77760000</v>
      </c>
      <c r="M11" s="42"/>
      <c r="N11" s="42"/>
    </row>
    <row r="14" spans="1:16" x14ac:dyDescent="0.3">
      <c r="A14" s="43" t="s">
        <v>141</v>
      </c>
    </row>
    <row r="15" spans="1:16" x14ac:dyDescent="0.3">
      <c r="A15" s="34" t="s">
        <v>138</v>
      </c>
      <c r="B15" s="42">
        <v>200000</v>
      </c>
      <c r="C15" s="42">
        <v>200000</v>
      </c>
      <c r="D15" s="42">
        <v>200000</v>
      </c>
      <c r="E15" s="42">
        <v>200000</v>
      </c>
      <c r="F15" s="42">
        <v>400000</v>
      </c>
      <c r="G15" s="42">
        <v>500000</v>
      </c>
      <c r="H15" s="42">
        <v>500000</v>
      </c>
      <c r="I15" s="42">
        <v>500000</v>
      </c>
      <c r="J15" s="42">
        <v>500000</v>
      </c>
      <c r="K15" s="42">
        <v>500000</v>
      </c>
      <c r="L15" s="42">
        <v>500000</v>
      </c>
      <c r="M15" s="42"/>
    </row>
    <row r="16" spans="1:16" x14ac:dyDescent="0.3">
      <c r="A16" s="34" t="s">
        <v>140</v>
      </c>
      <c r="B16" s="42">
        <v>150000</v>
      </c>
      <c r="C16" s="42">
        <v>150000</v>
      </c>
      <c r="D16" s="42">
        <v>150000</v>
      </c>
      <c r="E16" s="42">
        <v>150000</v>
      </c>
      <c r="F16" s="42">
        <v>300000</v>
      </c>
      <c r="G16" s="42">
        <v>400000</v>
      </c>
      <c r="H16" s="42">
        <v>400000</v>
      </c>
      <c r="I16" s="42">
        <v>400000</v>
      </c>
      <c r="J16" s="42">
        <v>400000</v>
      </c>
      <c r="K16" s="42">
        <v>400000</v>
      </c>
      <c r="L16" s="42">
        <v>400000</v>
      </c>
      <c r="M16" s="42"/>
    </row>
    <row r="17" spans="1:14" x14ac:dyDescent="0.3">
      <c r="A17" s="34" t="s">
        <v>139</v>
      </c>
      <c r="B17" s="42">
        <v>100000</v>
      </c>
      <c r="C17" s="42">
        <v>100000</v>
      </c>
      <c r="D17" s="42">
        <v>100000</v>
      </c>
      <c r="E17" s="42">
        <v>100000</v>
      </c>
      <c r="F17" s="42">
        <v>200000</v>
      </c>
      <c r="G17" s="42">
        <v>300000</v>
      </c>
      <c r="H17" s="42">
        <v>300000</v>
      </c>
      <c r="I17" s="42">
        <v>300000</v>
      </c>
      <c r="J17" s="42">
        <v>300000</v>
      </c>
      <c r="K17" s="42">
        <v>300000</v>
      </c>
      <c r="L17" s="42">
        <v>300000</v>
      </c>
      <c r="M17" s="42"/>
    </row>
    <row r="18" spans="1:14" x14ac:dyDescent="0.3">
      <c r="A18" s="43" t="s">
        <v>142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1:14" x14ac:dyDescent="0.3">
      <c r="A19" s="34" t="s">
        <v>158</v>
      </c>
      <c r="B19" s="42">
        <v>100000</v>
      </c>
      <c r="C19" s="42">
        <v>100000</v>
      </c>
      <c r="D19" s="42">
        <v>130000</v>
      </c>
      <c r="E19" s="42">
        <v>130000</v>
      </c>
      <c r="F19" s="42">
        <v>130000</v>
      </c>
      <c r="G19" s="42">
        <v>130000</v>
      </c>
      <c r="H19" s="42">
        <v>130000</v>
      </c>
      <c r="I19" s="42">
        <v>130000</v>
      </c>
      <c r="J19" s="42">
        <v>130000</v>
      </c>
      <c r="K19" s="42">
        <v>130000</v>
      </c>
      <c r="L19" s="42">
        <v>130000</v>
      </c>
      <c r="M19" s="42"/>
      <c r="N19" s="42"/>
    </row>
    <row r="20" spans="1:14" x14ac:dyDescent="0.3">
      <c r="A20" s="34" t="s">
        <v>143</v>
      </c>
      <c r="B20" s="42">
        <v>200000</v>
      </c>
      <c r="C20" s="42">
        <v>200000</v>
      </c>
      <c r="D20" s="42">
        <v>200000</v>
      </c>
      <c r="E20" s="42">
        <v>250000</v>
      </c>
      <c r="F20" s="42">
        <v>250000</v>
      </c>
      <c r="G20" s="42">
        <v>250000</v>
      </c>
      <c r="H20" s="42">
        <v>300000</v>
      </c>
      <c r="I20" s="42">
        <v>300000</v>
      </c>
      <c r="J20" s="42">
        <v>300000</v>
      </c>
      <c r="K20" s="42">
        <v>300000</v>
      </c>
      <c r="L20" s="42">
        <v>300000</v>
      </c>
      <c r="M20" s="42"/>
      <c r="N20" s="42"/>
    </row>
    <row r="21" spans="1:14" x14ac:dyDescent="0.3">
      <c r="A21" s="34" t="s">
        <v>143</v>
      </c>
      <c r="B21" s="42"/>
      <c r="C21" s="42"/>
      <c r="D21" s="42"/>
      <c r="E21" s="42">
        <v>250000</v>
      </c>
      <c r="F21" s="42">
        <v>250000</v>
      </c>
      <c r="G21" s="42">
        <v>250000</v>
      </c>
      <c r="H21" s="42">
        <v>300000</v>
      </c>
      <c r="I21" s="42">
        <v>300000</v>
      </c>
      <c r="J21" s="42">
        <v>300000</v>
      </c>
      <c r="K21" s="42">
        <v>300000</v>
      </c>
      <c r="L21" s="42">
        <v>300000</v>
      </c>
      <c r="M21" s="42"/>
      <c r="N21" s="42"/>
    </row>
    <row r="22" spans="1:14" x14ac:dyDescent="0.3">
      <c r="A22" s="34" t="s">
        <v>144</v>
      </c>
      <c r="B22" s="42">
        <v>130000</v>
      </c>
      <c r="C22" s="42">
        <v>130000</v>
      </c>
      <c r="D22" s="42">
        <v>150000</v>
      </c>
      <c r="E22" s="42">
        <v>150000</v>
      </c>
      <c r="F22" s="42">
        <v>150000</v>
      </c>
      <c r="G22" s="42">
        <v>150000</v>
      </c>
      <c r="H22" s="42">
        <v>150000</v>
      </c>
      <c r="I22" s="42">
        <v>150000</v>
      </c>
      <c r="J22" s="42">
        <v>150000</v>
      </c>
      <c r="K22" s="42">
        <v>150000</v>
      </c>
      <c r="L22" s="42">
        <v>150000</v>
      </c>
      <c r="M22" s="42"/>
      <c r="N22" s="42"/>
    </row>
    <row r="23" spans="1:14" x14ac:dyDescent="0.3">
      <c r="A23" s="34" t="s">
        <v>144</v>
      </c>
      <c r="B23" s="42"/>
      <c r="C23" s="42"/>
      <c r="D23" s="42"/>
      <c r="E23" s="42">
        <v>150000</v>
      </c>
      <c r="F23" s="42">
        <v>150000</v>
      </c>
      <c r="G23" s="42">
        <v>150000</v>
      </c>
      <c r="H23" s="42">
        <v>150000</v>
      </c>
      <c r="I23" s="42">
        <v>150000</v>
      </c>
      <c r="J23" s="42">
        <v>150000</v>
      </c>
      <c r="K23" s="42">
        <v>150000</v>
      </c>
      <c r="L23" s="42">
        <v>150000</v>
      </c>
      <c r="M23" s="42"/>
      <c r="N23" s="42"/>
    </row>
    <row r="24" spans="1:14" x14ac:dyDescent="0.3">
      <c r="A24" s="34" t="s">
        <v>174</v>
      </c>
      <c r="B24" s="42"/>
      <c r="C24" s="42"/>
      <c r="D24" s="42"/>
      <c r="E24" s="42">
        <v>250000</v>
      </c>
      <c r="F24" s="42">
        <v>250000</v>
      </c>
      <c r="G24" s="42">
        <v>250000</v>
      </c>
      <c r="H24" s="42">
        <v>300000</v>
      </c>
      <c r="I24" s="42">
        <v>300000</v>
      </c>
      <c r="J24" s="42">
        <v>300000</v>
      </c>
      <c r="K24" s="42">
        <v>300000</v>
      </c>
      <c r="L24" s="42">
        <v>300000</v>
      </c>
      <c r="M24" s="42"/>
      <c r="N24" s="42"/>
    </row>
    <row r="25" spans="1:14" x14ac:dyDescent="0.3">
      <c r="A25" s="34" t="s">
        <v>143</v>
      </c>
      <c r="B25" s="42"/>
      <c r="C25" s="42"/>
      <c r="D25" s="42"/>
      <c r="E25" s="42">
        <v>250000</v>
      </c>
      <c r="F25" s="42">
        <v>250000</v>
      </c>
      <c r="G25" s="42">
        <v>250000</v>
      </c>
      <c r="H25" s="42">
        <v>300000</v>
      </c>
      <c r="I25" s="42">
        <v>300000</v>
      </c>
      <c r="J25" s="42">
        <v>300000</v>
      </c>
      <c r="K25" s="42">
        <v>300000</v>
      </c>
      <c r="L25" s="42">
        <v>300000</v>
      </c>
      <c r="M25" s="42"/>
      <c r="N25" s="42"/>
    </row>
    <row r="26" spans="1:14" x14ac:dyDescent="0.3">
      <c r="A26" s="34" t="s">
        <v>144</v>
      </c>
      <c r="B26" s="42"/>
      <c r="C26" s="42"/>
      <c r="D26" s="42"/>
      <c r="E26" s="42">
        <v>150000</v>
      </c>
      <c r="F26" s="42">
        <v>150000</v>
      </c>
      <c r="G26" s="42">
        <v>150000</v>
      </c>
      <c r="H26" s="42">
        <v>150000</v>
      </c>
      <c r="I26" s="42">
        <v>150000</v>
      </c>
      <c r="J26" s="42">
        <v>150000</v>
      </c>
      <c r="K26" s="42">
        <v>150000</v>
      </c>
      <c r="L26" s="42">
        <v>150000</v>
      </c>
      <c r="M26" s="42"/>
      <c r="N26" s="42"/>
    </row>
    <row r="27" spans="1:14" x14ac:dyDescent="0.3">
      <c r="A27" s="34" t="s">
        <v>144</v>
      </c>
      <c r="B27" s="42"/>
      <c r="C27" s="42"/>
      <c r="D27" s="42"/>
      <c r="E27" s="42">
        <v>150000</v>
      </c>
      <c r="F27" s="42">
        <v>150000</v>
      </c>
      <c r="G27" s="42">
        <v>150000</v>
      </c>
      <c r="H27" s="42">
        <v>150000</v>
      </c>
      <c r="I27" s="42">
        <v>150000</v>
      </c>
      <c r="J27" s="42">
        <v>150000</v>
      </c>
      <c r="K27" s="42">
        <v>150000</v>
      </c>
      <c r="L27" s="42">
        <v>150000</v>
      </c>
      <c r="M27" s="42"/>
      <c r="N27" s="42"/>
    </row>
    <row r="28" spans="1:14" x14ac:dyDescent="0.3">
      <c r="A28" s="43" t="s">
        <v>150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x14ac:dyDescent="0.3">
      <c r="A29" s="34" t="s">
        <v>151</v>
      </c>
      <c r="B29" s="49"/>
      <c r="C29" s="49"/>
      <c r="D29" s="49">
        <v>200000</v>
      </c>
      <c r="E29" s="49">
        <v>200000</v>
      </c>
      <c r="F29" s="49">
        <v>200000</v>
      </c>
      <c r="G29" s="42">
        <v>200000</v>
      </c>
      <c r="H29" s="42">
        <v>300000</v>
      </c>
      <c r="I29" s="42">
        <v>300000</v>
      </c>
      <c r="J29" s="42">
        <v>300000</v>
      </c>
      <c r="K29" s="42">
        <v>300000</v>
      </c>
      <c r="L29" s="42">
        <v>300000</v>
      </c>
      <c r="M29" s="42"/>
      <c r="N29" s="42"/>
    </row>
    <row r="30" spans="1:14" x14ac:dyDescent="0.3">
      <c r="A30" s="34" t="s">
        <v>148</v>
      </c>
      <c r="B30" s="49"/>
      <c r="C30" s="49"/>
      <c r="D30" s="49"/>
      <c r="E30" s="49"/>
      <c r="F30" s="49"/>
      <c r="G30" s="42">
        <v>100000</v>
      </c>
      <c r="H30" s="42">
        <v>100000</v>
      </c>
      <c r="I30" s="42">
        <v>100000</v>
      </c>
      <c r="J30" s="42">
        <v>100000</v>
      </c>
      <c r="K30" s="42">
        <v>100000</v>
      </c>
      <c r="L30" s="42">
        <v>100000</v>
      </c>
      <c r="M30" s="42"/>
      <c r="N30" s="42"/>
    </row>
    <row r="31" spans="1:14" x14ac:dyDescent="0.3">
      <c r="A31" s="34" t="s">
        <v>149</v>
      </c>
      <c r="B31" s="49"/>
      <c r="C31" s="49"/>
      <c r="D31" s="49"/>
      <c r="E31" s="49"/>
      <c r="F31" s="49"/>
      <c r="G31" s="42">
        <v>100000</v>
      </c>
      <c r="H31" s="42">
        <v>100000</v>
      </c>
      <c r="I31" s="42">
        <v>100000</v>
      </c>
      <c r="J31" s="42">
        <v>100000</v>
      </c>
      <c r="K31" s="42">
        <v>100000</v>
      </c>
      <c r="L31" s="42">
        <v>100000</v>
      </c>
      <c r="M31" s="42"/>
      <c r="N31" s="42"/>
    </row>
    <row r="32" spans="1:14" x14ac:dyDescent="0.3">
      <c r="A32" s="34" t="s">
        <v>175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4" x14ac:dyDescent="0.3">
      <c r="A33" s="34" t="s">
        <v>176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</row>
    <row r="34" spans="1:14" x14ac:dyDescent="0.3">
      <c r="A34" s="43" t="s">
        <v>145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1:14" x14ac:dyDescent="0.3">
      <c r="A35" s="34" t="s">
        <v>147</v>
      </c>
      <c r="B35" s="42">
        <v>100000</v>
      </c>
      <c r="C35" s="42">
        <v>100000</v>
      </c>
      <c r="D35" s="42">
        <v>100000</v>
      </c>
      <c r="E35" s="42">
        <v>100000</v>
      </c>
      <c r="F35" s="42">
        <v>100000</v>
      </c>
      <c r="G35" s="42">
        <v>200000</v>
      </c>
      <c r="H35" s="42">
        <v>200000</v>
      </c>
      <c r="I35" s="42">
        <v>200000</v>
      </c>
      <c r="J35" s="42">
        <v>200000</v>
      </c>
      <c r="K35" s="42">
        <v>200000</v>
      </c>
      <c r="L35" s="42">
        <v>200000</v>
      </c>
      <c r="M35" s="42"/>
      <c r="N35" s="42"/>
    </row>
    <row r="36" spans="1:14" x14ac:dyDescent="0.3">
      <c r="A36" s="34" t="s">
        <v>148</v>
      </c>
      <c r="B36" s="42"/>
      <c r="C36" s="42">
        <v>80000</v>
      </c>
      <c r="D36" s="42">
        <v>80000</v>
      </c>
      <c r="E36" s="42">
        <v>80000</v>
      </c>
      <c r="F36" s="42">
        <v>80000</v>
      </c>
      <c r="G36" s="42">
        <v>80000</v>
      </c>
      <c r="H36" s="42">
        <v>80000</v>
      </c>
      <c r="I36" s="42">
        <v>80000</v>
      </c>
      <c r="J36" s="42">
        <v>80000</v>
      </c>
      <c r="K36" s="42">
        <v>80000</v>
      </c>
      <c r="L36" s="42">
        <v>80000</v>
      </c>
      <c r="M36" s="42"/>
      <c r="N36" s="42"/>
    </row>
    <row r="37" spans="1:14" x14ac:dyDescent="0.3">
      <c r="A37" s="34" t="s">
        <v>149</v>
      </c>
      <c r="B37" s="42"/>
      <c r="C37" s="42"/>
      <c r="D37" s="42">
        <v>80000</v>
      </c>
      <c r="E37" s="42">
        <v>80000</v>
      </c>
      <c r="F37" s="42">
        <v>80000</v>
      </c>
      <c r="G37" s="42">
        <v>80000</v>
      </c>
      <c r="H37" s="42">
        <v>80000</v>
      </c>
      <c r="I37" s="42">
        <v>80000</v>
      </c>
      <c r="J37" s="42">
        <v>80000</v>
      </c>
      <c r="K37" s="42">
        <v>80000</v>
      </c>
      <c r="L37" s="42">
        <v>80000</v>
      </c>
      <c r="M37" s="42"/>
      <c r="N37" s="42"/>
    </row>
    <row r="38" spans="1:14" x14ac:dyDescent="0.3">
      <c r="A38" s="34" t="s">
        <v>175</v>
      </c>
      <c r="B38" s="42"/>
      <c r="C38" s="42"/>
      <c r="D38" s="42"/>
      <c r="E38" s="42"/>
      <c r="F38" s="42"/>
      <c r="G38" s="42">
        <v>80000</v>
      </c>
      <c r="H38" s="42">
        <v>80000</v>
      </c>
      <c r="I38" s="42">
        <v>80000</v>
      </c>
      <c r="J38" s="42">
        <v>80000</v>
      </c>
      <c r="K38" s="42">
        <v>80000</v>
      </c>
      <c r="L38" s="42">
        <v>80000</v>
      </c>
      <c r="M38" s="42"/>
      <c r="N38" s="42"/>
    </row>
    <row r="39" spans="1:14" x14ac:dyDescent="0.3">
      <c r="A39" s="34" t="s">
        <v>176</v>
      </c>
      <c r="B39" s="42"/>
      <c r="C39" s="42"/>
      <c r="D39" s="42"/>
      <c r="E39" s="42"/>
      <c r="F39" s="42"/>
      <c r="G39" s="42">
        <v>80000</v>
      </c>
      <c r="H39" s="42">
        <v>80000</v>
      </c>
      <c r="I39" s="42">
        <v>80000</v>
      </c>
      <c r="J39" s="42">
        <v>80000</v>
      </c>
      <c r="K39" s="42">
        <v>80000</v>
      </c>
      <c r="L39" s="42">
        <v>80000</v>
      </c>
      <c r="M39" s="42"/>
      <c r="N39" s="42"/>
    </row>
    <row r="40" spans="1:14" x14ac:dyDescent="0.3">
      <c r="A40" s="43" t="s">
        <v>146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1:14" x14ac:dyDescent="0.3">
      <c r="A41" s="34" t="s">
        <v>152</v>
      </c>
      <c r="B41" s="42"/>
      <c r="C41" s="49"/>
      <c r="D41" s="42">
        <v>100000</v>
      </c>
      <c r="E41" s="42">
        <v>100000</v>
      </c>
      <c r="F41" s="42">
        <v>100000</v>
      </c>
      <c r="G41" s="42">
        <v>100000</v>
      </c>
      <c r="H41" s="42">
        <v>100000</v>
      </c>
      <c r="I41" s="42">
        <v>100000</v>
      </c>
      <c r="J41" s="42">
        <v>100000</v>
      </c>
      <c r="K41" s="42">
        <v>100000</v>
      </c>
      <c r="L41" s="42">
        <v>100000</v>
      </c>
      <c r="M41" s="42"/>
    </row>
    <row r="42" spans="1:14" x14ac:dyDescent="0.3">
      <c r="A42" s="34" t="s">
        <v>148</v>
      </c>
      <c r="B42" s="42"/>
      <c r="C42" s="49"/>
      <c r="D42" s="42">
        <v>80000</v>
      </c>
      <c r="E42" s="42">
        <v>80000</v>
      </c>
      <c r="F42" s="42">
        <v>80000</v>
      </c>
      <c r="G42" s="42">
        <v>80000</v>
      </c>
      <c r="H42" s="42">
        <v>80000</v>
      </c>
      <c r="I42" s="42">
        <v>80000</v>
      </c>
      <c r="J42" s="42">
        <v>80000</v>
      </c>
      <c r="K42" s="42">
        <v>80000</v>
      </c>
      <c r="L42" s="42">
        <v>80000</v>
      </c>
      <c r="M42" s="42"/>
    </row>
    <row r="43" spans="1:14" x14ac:dyDescent="0.3">
      <c r="A43" s="34" t="s">
        <v>149</v>
      </c>
      <c r="B43" s="42"/>
      <c r="C43" s="49"/>
      <c r="D43" s="42">
        <v>80000</v>
      </c>
      <c r="E43" s="42">
        <v>80000</v>
      </c>
      <c r="F43" s="42">
        <v>80000</v>
      </c>
      <c r="G43" s="42">
        <v>80000</v>
      </c>
      <c r="H43" s="42">
        <v>80000</v>
      </c>
      <c r="I43" s="42">
        <v>80000</v>
      </c>
      <c r="J43" s="42">
        <v>80000</v>
      </c>
      <c r="K43" s="42">
        <v>80000</v>
      </c>
      <c r="L43" s="42">
        <v>80000</v>
      </c>
      <c r="M43" s="42"/>
    </row>
    <row r="44" spans="1:14" x14ac:dyDescent="0.3">
      <c r="A44" s="44" t="s">
        <v>154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</row>
    <row r="45" spans="1:14" x14ac:dyDescent="0.3">
      <c r="A45" s="34" t="s">
        <v>152</v>
      </c>
      <c r="B45" s="42"/>
      <c r="C45" s="49"/>
      <c r="D45" s="42">
        <v>130000</v>
      </c>
      <c r="E45" s="42">
        <v>130000</v>
      </c>
      <c r="F45" s="42">
        <v>130000</v>
      </c>
      <c r="G45" s="42">
        <v>130000</v>
      </c>
      <c r="H45" s="42">
        <v>130000</v>
      </c>
      <c r="I45" s="42">
        <v>130000</v>
      </c>
      <c r="J45" s="42">
        <v>130000</v>
      </c>
      <c r="K45" s="42">
        <v>130000</v>
      </c>
      <c r="L45" s="42">
        <v>130000</v>
      </c>
      <c r="M45" s="42"/>
    </row>
    <row r="46" spans="1:14" x14ac:dyDescent="0.3">
      <c r="A46" s="44" t="s">
        <v>184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spans="1:14" x14ac:dyDescent="0.3">
      <c r="A47" s="34" t="s">
        <v>185</v>
      </c>
      <c r="B47" s="42">
        <v>100000</v>
      </c>
      <c r="C47" s="42">
        <v>100000</v>
      </c>
      <c r="D47" s="42">
        <v>100000</v>
      </c>
      <c r="E47" s="42">
        <v>100000</v>
      </c>
      <c r="F47" s="42">
        <v>100000</v>
      </c>
      <c r="G47" s="42">
        <v>100000</v>
      </c>
      <c r="H47" s="42">
        <v>100000</v>
      </c>
      <c r="I47" s="42">
        <v>100000</v>
      </c>
      <c r="J47" s="42">
        <v>100000</v>
      </c>
      <c r="K47" s="42">
        <v>100000</v>
      </c>
      <c r="L47" s="42">
        <v>100000</v>
      </c>
      <c r="M47" s="42"/>
    </row>
    <row r="48" spans="1:14" x14ac:dyDescent="0.3">
      <c r="A48" s="44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</row>
    <row r="49" spans="1:13" x14ac:dyDescent="0.3">
      <c r="A49" s="44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</row>
    <row r="50" spans="1:13" s="45" customFormat="1" x14ac:dyDescent="0.3">
      <c r="A50" s="45" t="s">
        <v>153</v>
      </c>
      <c r="B50" s="46">
        <f>SUM(B15:B47)</f>
        <v>1080000</v>
      </c>
      <c r="C50" s="46">
        <f t="shared" ref="C50:L50" si="4">SUM(C15:C47)</f>
        <v>1160000</v>
      </c>
      <c r="D50" s="46">
        <f t="shared" si="4"/>
        <v>1880000</v>
      </c>
      <c r="E50" s="46">
        <f t="shared" si="4"/>
        <v>3130000</v>
      </c>
      <c r="F50" s="46">
        <f t="shared" si="4"/>
        <v>3580000</v>
      </c>
      <c r="G50" s="46">
        <f t="shared" si="4"/>
        <v>4340000</v>
      </c>
      <c r="H50" s="46">
        <f t="shared" si="4"/>
        <v>4640000</v>
      </c>
      <c r="I50" s="46">
        <f t="shared" si="4"/>
        <v>4640000</v>
      </c>
      <c r="J50" s="46">
        <f t="shared" si="4"/>
        <v>4640000</v>
      </c>
      <c r="K50" s="46">
        <f t="shared" si="4"/>
        <v>4640000</v>
      </c>
      <c r="L50" s="46">
        <f t="shared" si="4"/>
        <v>4640000</v>
      </c>
      <c r="M50" s="46"/>
    </row>
    <row r="52" spans="1:13" x14ac:dyDescent="0.3">
      <c r="A52" s="44" t="s">
        <v>159</v>
      </c>
    </row>
    <row r="53" spans="1:13" x14ac:dyDescent="0.3">
      <c r="A53" s="34" t="s">
        <v>156</v>
      </c>
      <c r="B53" s="42">
        <f>12000*12</f>
        <v>144000</v>
      </c>
      <c r="C53" s="42">
        <f t="shared" ref="C53:G53" si="5">12000*12</f>
        <v>144000</v>
      </c>
      <c r="D53" s="42">
        <f t="shared" si="5"/>
        <v>144000</v>
      </c>
      <c r="E53" s="42">
        <f t="shared" si="5"/>
        <v>144000</v>
      </c>
      <c r="F53" s="42">
        <f t="shared" si="5"/>
        <v>144000</v>
      </c>
      <c r="G53" s="42">
        <f t="shared" si="5"/>
        <v>144000</v>
      </c>
      <c r="H53" s="42">
        <f>24000*12</f>
        <v>288000</v>
      </c>
      <c r="I53" s="42">
        <f t="shared" ref="I53:L53" si="6">24000*12</f>
        <v>288000</v>
      </c>
      <c r="J53" s="42">
        <f t="shared" si="6"/>
        <v>288000</v>
      </c>
      <c r="K53" s="42">
        <f t="shared" si="6"/>
        <v>288000</v>
      </c>
      <c r="L53" s="42">
        <f t="shared" si="6"/>
        <v>288000</v>
      </c>
      <c r="M53" s="42"/>
    </row>
    <row r="54" spans="1:13" x14ac:dyDescent="0.3">
      <c r="A54" s="34" t="s">
        <v>157</v>
      </c>
      <c r="B54" s="42">
        <v>30000</v>
      </c>
      <c r="C54" s="42"/>
      <c r="D54" s="42">
        <v>30000</v>
      </c>
      <c r="E54" s="42"/>
      <c r="F54" s="42"/>
      <c r="G54" s="42"/>
      <c r="H54" s="42">
        <v>50000</v>
      </c>
      <c r="I54" s="42"/>
      <c r="J54" s="42"/>
      <c r="K54" s="42"/>
      <c r="L54" s="42"/>
      <c r="M54" s="42"/>
    </row>
    <row r="55" spans="1:13" x14ac:dyDescent="0.3">
      <c r="A55" s="34" t="s">
        <v>155</v>
      </c>
      <c r="B55" s="42">
        <v>10000</v>
      </c>
      <c r="C55" s="42"/>
      <c r="D55" s="42">
        <v>10000</v>
      </c>
      <c r="E55" s="42"/>
      <c r="F55" s="42">
        <v>30000</v>
      </c>
      <c r="G55" s="42"/>
      <c r="H55" s="42"/>
      <c r="I55" s="42"/>
      <c r="J55" s="42"/>
      <c r="K55" s="42"/>
      <c r="L55" s="42"/>
      <c r="M55" s="42"/>
    </row>
    <row r="56" spans="1:13" x14ac:dyDescent="0.3">
      <c r="A56" s="34" t="s">
        <v>160</v>
      </c>
      <c r="B56" s="42">
        <v>12000</v>
      </c>
      <c r="C56" s="42">
        <v>12000</v>
      </c>
      <c r="D56" s="42">
        <v>24000</v>
      </c>
      <c r="E56" s="42">
        <v>24000</v>
      </c>
      <c r="F56" s="42">
        <v>24000</v>
      </c>
      <c r="G56" s="42">
        <v>24000</v>
      </c>
      <c r="H56" s="42">
        <v>48000</v>
      </c>
      <c r="I56" s="42">
        <v>48000</v>
      </c>
      <c r="J56" s="42">
        <v>48000</v>
      </c>
      <c r="K56" s="42">
        <v>48000</v>
      </c>
      <c r="L56" s="42">
        <v>48000</v>
      </c>
      <c r="M56" s="42"/>
    </row>
    <row r="57" spans="1:13" x14ac:dyDescent="0.3">
      <c r="A57" s="34" t="s">
        <v>161</v>
      </c>
      <c r="B57" s="42">
        <v>12000</v>
      </c>
      <c r="C57" s="42">
        <v>12000</v>
      </c>
      <c r="D57" s="42">
        <v>24000</v>
      </c>
      <c r="E57" s="42">
        <v>24000</v>
      </c>
      <c r="F57" s="42">
        <v>24000</v>
      </c>
      <c r="G57" s="42">
        <v>24000</v>
      </c>
      <c r="H57" s="42">
        <v>48000</v>
      </c>
      <c r="I57" s="42">
        <v>48000</v>
      </c>
      <c r="J57" s="42">
        <v>48000</v>
      </c>
      <c r="K57" s="42">
        <v>48000</v>
      </c>
      <c r="L57" s="42">
        <v>48000</v>
      </c>
      <c r="M57" s="42"/>
    </row>
    <row r="58" spans="1:13" x14ac:dyDescent="0.3">
      <c r="A58" s="34" t="s">
        <v>162</v>
      </c>
      <c r="B58" s="42">
        <v>12000</v>
      </c>
      <c r="C58" s="42">
        <v>12000</v>
      </c>
      <c r="D58" s="42">
        <v>24000</v>
      </c>
      <c r="E58" s="42">
        <v>24000</v>
      </c>
      <c r="F58" s="42">
        <v>24000</v>
      </c>
      <c r="G58" s="42">
        <v>24000</v>
      </c>
      <c r="H58" s="42">
        <v>48000</v>
      </c>
      <c r="I58" s="42">
        <v>48000</v>
      </c>
      <c r="J58" s="42">
        <v>48000</v>
      </c>
      <c r="K58" s="42">
        <v>48000</v>
      </c>
      <c r="L58" s="42">
        <v>48000</v>
      </c>
      <c r="M58" s="42"/>
    </row>
    <row r="59" spans="1:13" x14ac:dyDescent="0.3">
      <c r="A59" s="34" t="s">
        <v>163</v>
      </c>
      <c r="B59" s="42">
        <v>12000</v>
      </c>
      <c r="C59" s="42">
        <v>12000</v>
      </c>
      <c r="D59" s="42">
        <v>24000</v>
      </c>
      <c r="E59" s="42">
        <v>24000</v>
      </c>
      <c r="F59" s="42">
        <v>24000</v>
      </c>
      <c r="G59" s="42">
        <v>24000</v>
      </c>
      <c r="H59" s="42">
        <v>48000</v>
      </c>
      <c r="I59" s="42">
        <v>48000</v>
      </c>
      <c r="J59" s="42">
        <v>48000</v>
      </c>
      <c r="K59" s="42">
        <v>48000</v>
      </c>
      <c r="L59" s="42">
        <v>48000</v>
      </c>
      <c r="M59" s="42"/>
    </row>
    <row r="61" spans="1:13" x14ac:dyDescent="0.3">
      <c r="A61" s="34" t="s">
        <v>164</v>
      </c>
      <c r="B61" s="47">
        <f>SUM(B53:B59)</f>
        <v>232000</v>
      </c>
      <c r="C61" s="47">
        <f t="shared" ref="C61:L61" si="7">SUM(C53:C59)</f>
        <v>192000</v>
      </c>
      <c r="D61" s="47">
        <f t="shared" si="7"/>
        <v>280000</v>
      </c>
      <c r="E61" s="47">
        <f t="shared" si="7"/>
        <v>240000</v>
      </c>
      <c r="F61" s="47">
        <f t="shared" si="7"/>
        <v>270000</v>
      </c>
      <c r="G61" s="47">
        <f t="shared" si="7"/>
        <v>240000</v>
      </c>
      <c r="H61" s="47">
        <f t="shared" si="7"/>
        <v>530000</v>
      </c>
      <c r="I61" s="47">
        <f t="shared" si="7"/>
        <v>480000</v>
      </c>
      <c r="J61" s="47">
        <f t="shared" si="7"/>
        <v>480000</v>
      </c>
      <c r="K61" s="47">
        <f t="shared" si="7"/>
        <v>480000</v>
      </c>
      <c r="L61" s="47">
        <f t="shared" si="7"/>
        <v>480000</v>
      </c>
      <c r="M61" s="47"/>
    </row>
    <row r="63" spans="1:13" s="45" customFormat="1" x14ac:dyDescent="0.3">
      <c r="A63" s="45" t="s">
        <v>177</v>
      </c>
      <c r="B63" s="46">
        <f>SUM(B50,B61)</f>
        <v>1312000</v>
      </c>
      <c r="C63" s="46">
        <f t="shared" ref="C63:G63" si="8">SUM(C50,C61)</f>
        <v>1352000</v>
      </c>
      <c r="D63" s="46">
        <f t="shared" si="8"/>
        <v>2160000</v>
      </c>
      <c r="E63" s="46">
        <f t="shared" si="8"/>
        <v>3370000</v>
      </c>
      <c r="F63" s="46">
        <f t="shared" si="8"/>
        <v>3850000</v>
      </c>
      <c r="G63" s="46">
        <f t="shared" si="8"/>
        <v>4580000</v>
      </c>
      <c r="H63" s="46">
        <f t="shared" ref="H63:L63" si="9">SUM(H50,H61)</f>
        <v>5170000</v>
      </c>
      <c r="I63" s="46">
        <f t="shared" si="9"/>
        <v>5120000</v>
      </c>
      <c r="J63" s="46">
        <f t="shared" si="9"/>
        <v>5120000</v>
      </c>
      <c r="K63" s="46">
        <f t="shared" si="9"/>
        <v>5120000</v>
      </c>
      <c r="L63" s="46">
        <f t="shared" si="9"/>
        <v>5120000</v>
      </c>
      <c r="M63" s="46"/>
    </row>
    <row r="64" spans="1:13" s="45" customFormat="1" x14ac:dyDescent="0.3">
      <c r="A64" s="45" t="s">
        <v>167</v>
      </c>
      <c r="B64" s="46">
        <f>B11-B63</f>
        <v>-1312000</v>
      </c>
      <c r="C64" s="46">
        <f t="shared" ref="C64:G64" si="10">C11-C63</f>
        <v>-1112000</v>
      </c>
      <c r="D64" s="46">
        <f t="shared" si="10"/>
        <v>-1440000</v>
      </c>
      <c r="E64" s="46">
        <f t="shared" si="10"/>
        <v>-1930000</v>
      </c>
      <c r="F64" s="46">
        <f t="shared" si="10"/>
        <v>-10000</v>
      </c>
      <c r="G64" s="46">
        <f t="shared" si="10"/>
        <v>3100000</v>
      </c>
      <c r="H64" s="46">
        <f t="shared" ref="H64" si="11">H11-H63</f>
        <v>10190000</v>
      </c>
      <c r="I64" s="46">
        <f t="shared" ref="I64" si="12">I11-I63</f>
        <v>17920000</v>
      </c>
      <c r="J64" s="46">
        <f t="shared" ref="J64" si="13">J11-J63</f>
        <v>29440000</v>
      </c>
      <c r="K64" s="46">
        <f t="shared" ref="K64" si="14">K11-K63</f>
        <v>46720000</v>
      </c>
      <c r="L64" s="46">
        <f t="shared" ref="L64" si="15">L11-L63</f>
        <v>72640000</v>
      </c>
      <c r="M64" s="4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F3B7-4679-46BB-9C6C-4439D434827C}">
  <dimension ref="A1:H61"/>
  <sheetViews>
    <sheetView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4.5" x14ac:dyDescent="0.35"/>
  <cols>
    <col min="1" max="1" width="9.453125" bestFit="1" customWidth="1"/>
    <col min="2" max="2" width="91.54296875" style="8" customWidth="1"/>
    <col min="3" max="3" width="11.7265625" bestFit="1" customWidth="1"/>
    <col min="4" max="4" width="11.7265625" customWidth="1"/>
    <col min="6" max="6" width="5.7265625" bestFit="1" customWidth="1"/>
    <col min="7" max="7" width="11.7265625" bestFit="1" customWidth="1"/>
  </cols>
  <sheetData>
    <row r="1" spans="1:8" x14ac:dyDescent="0.35">
      <c r="A1" s="3" t="s">
        <v>20</v>
      </c>
      <c r="B1" s="5" t="s">
        <v>21</v>
      </c>
      <c r="C1" s="3" t="s">
        <v>22</v>
      </c>
      <c r="D1" s="3" t="s">
        <v>27</v>
      </c>
      <c r="F1" t="s">
        <v>23</v>
      </c>
      <c r="G1" t="s">
        <v>24</v>
      </c>
      <c r="H1" t="s">
        <v>25</v>
      </c>
    </row>
    <row r="2" spans="1:8" x14ac:dyDescent="0.35">
      <c r="A2" s="4"/>
      <c r="C2" s="3"/>
      <c r="D2" s="26">
        <v>45230</v>
      </c>
    </row>
    <row r="3" spans="1:8" x14ac:dyDescent="0.35">
      <c r="A3" s="4"/>
      <c r="C3" s="9"/>
      <c r="D3" s="3"/>
    </row>
    <row r="4" spans="1:8" x14ac:dyDescent="0.35">
      <c r="B4" s="23"/>
      <c r="D4" s="3"/>
    </row>
    <row r="5" spans="1:8" x14ac:dyDescent="0.35">
      <c r="A5" s="4"/>
      <c r="C5" s="9"/>
      <c r="D5" s="3"/>
    </row>
    <row r="6" spans="1:8" x14ac:dyDescent="0.35">
      <c r="A6" s="4"/>
      <c r="C6" s="9"/>
      <c r="D6" s="3"/>
    </row>
    <row r="7" spans="1:8" x14ac:dyDescent="0.35">
      <c r="A7" s="4"/>
      <c r="C7" s="9"/>
      <c r="D7" s="3"/>
    </row>
    <row r="8" spans="1:8" x14ac:dyDescent="0.35">
      <c r="A8" s="4"/>
      <c r="C8" s="9"/>
      <c r="D8" s="3"/>
    </row>
    <row r="9" spans="1:8" x14ac:dyDescent="0.35">
      <c r="A9" s="4"/>
      <c r="C9" s="9"/>
      <c r="D9" s="3"/>
    </row>
    <row r="10" spans="1:8" x14ac:dyDescent="0.35">
      <c r="A10" s="4"/>
      <c r="C10" s="9"/>
      <c r="D10" s="3"/>
    </row>
    <row r="11" spans="1:8" x14ac:dyDescent="0.35">
      <c r="A11" s="4"/>
      <c r="C11" s="9"/>
      <c r="D11" s="3"/>
    </row>
    <row r="12" spans="1:8" x14ac:dyDescent="0.35">
      <c r="A12" s="4"/>
      <c r="C12" s="9"/>
      <c r="D12" s="3"/>
    </row>
    <row r="13" spans="1:8" x14ac:dyDescent="0.35">
      <c r="A13" s="4"/>
      <c r="C13" s="9"/>
      <c r="D13" s="3"/>
    </row>
    <row r="14" spans="1:8" x14ac:dyDescent="0.35">
      <c r="A14" s="4"/>
      <c r="C14" s="9"/>
      <c r="D14" s="3"/>
    </row>
    <row r="15" spans="1:8" x14ac:dyDescent="0.35">
      <c r="A15" s="4"/>
      <c r="C15" s="9"/>
      <c r="D15" s="3"/>
    </row>
    <row r="16" spans="1:8" x14ac:dyDescent="0.35">
      <c r="A16" s="21"/>
      <c r="B16" s="22"/>
      <c r="D16" s="3"/>
    </row>
    <row r="17" spans="1:4" x14ac:dyDescent="0.35">
      <c r="A17" s="4"/>
      <c r="D17" s="3"/>
    </row>
    <row r="18" spans="1:4" x14ac:dyDescent="0.35">
      <c r="A18" s="4"/>
      <c r="D18" s="3"/>
    </row>
    <row r="19" spans="1:4" x14ac:dyDescent="0.35">
      <c r="A19" s="4"/>
      <c r="D19" s="3"/>
    </row>
    <row r="20" spans="1:4" x14ac:dyDescent="0.35">
      <c r="A20" s="4"/>
      <c r="D20" s="3"/>
    </row>
    <row r="21" spans="1:4" x14ac:dyDescent="0.35">
      <c r="A21" s="4"/>
      <c r="D21" s="3"/>
    </row>
    <row r="22" spans="1:4" x14ac:dyDescent="0.35">
      <c r="A22" s="4"/>
      <c r="D22" s="3"/>
    </row>
    <row r="23" spans="1:4" x14ac:dyDescent="0.35">
      <c r="A23" s="4"/>
      <c r="D23" s="3"/>
    </row>
    <row r="24" spans="1:4" x14ac:dyDescent="0.35">
      <c r="A24" s="4"/>
      <c r="D24" s="3"/>
    </row>
    <row r="25" spans="1:4" x14ac:dyDescent="0.35">
      <c r="A25" s="4"/>
      <c r="D25" s="3"/>
    </row>
    <row r="26" spans="1:4" x14ac:dyDescent="0.35">
      <c r="A26" s="4"/>
      <c r="D26" s="3"/>
    </row>
    <row r="27" spans="1:4" x14ac:dyDescent="0.35">
      <c r="A27" s="4"/>
      <c r="D27" s="3"/>
    </row>
    <row r="28" spans="1:4" x14ac:dyDescent="0.35">
      <c r="A28" s="4"/>
      <c r="D28" s="3"/>
    </row>
    <row r="29" spans="1:4" x14ac:dyDescent="0.35">
      <c r="A29" s="4"/>
      <c r="D29" s="3"/>
    </row>
    <row r="30" spans="1:4" x14ac:dyDescent="0.35">
      <c r="A30" s="4"/>
      <c r="D30" s="3"/>
    </row>
    <row r="31" spans="1:4" x14ac:dyDescent="0.35">
      <c r="A31" s="4"/>
      <c r="D31" s="3"/>
    </row>
    <row r="32" spans="1:4" x14ac:dyDescent="0.35">
      <c r="A32" s="4"/>
      <c r="D32" s="3"/>
    </row>
    <row r="33" spans="1:4" x14ac:dyDescent="0.35">
      <c r="A33" s="4"/>
      <c r="D33" s="3"/>
    </row>
    <row r="34" spans="1:4" x14ac:dyDescent="0.35">
      <c r="A34" s="4"/>
      <c r="D34" s="3"/>
    </row>
    <row r="35" spans="1:4" x14ac:dyDescent="0.35">
      <c r="A35" s="4"/>
      <c r="D35" s="3"/>
    </row>
    <row r="36" spans="1:4" x14ac:dyDescent="0.35">
      <c r="A36" s="4"/>
      <c r="D36" s="3"/>
    </row>
    <row r="37" spans="1:4" x14ac:dyDescent="0.35">
      <c r="A37" s="4"/>
      <c r="D37" s="3"/>
    </row>
    <row r="38" spans="1:4" x14ac:dyDescent="0.35">
      <c r="A38" s="4"/>
      <c r="D38" s="3"/>
    </row>
    <row r="39" spans="1:4" x14ac:dyDescent="0.35">
      <c r="A39" s="4"/>
      <c r="D39" s="3"/>
    </row>
    <row r="40" spans="1:4" x14ac:dyDescent="0.35">
      <c r="A40" s="4"/>
      <c r="C40" s="9"/>
      <c r="D40" s="3"/>
    </row>
    <row r="41" spans="1:4" x14ac:dyDescent="0.35">
      <c r="A41" s="4"/>
      <c r="C41" s="9"/>
      <c r="D41" s="3"/>
    </row>
    <row r="42" spans="1:4" x14ac:dyDescent="0.35">
      <c r="A42" s="4"/>
      <c r="D42" s="3"/>
    </row>
    <row r="43" spans="1:4" x14ac:dyDescent="0.35">
      <c r="A43" s="4"/>
      <c r="C43" s="3"/>
      <c r="D43" s="3"/>
    </row>
    <row r="44" spans="1:4" ht="17.5" customHeight="1" x14ac:dyDescent="0.35">
      <c r="A44" s="4"/>
      <c r="D44" s="3"/>
    </row>
    <row r="45" spans="1:4" x14ac:dyDescent="0.35">
      <c r="A45" s="4"/>
      <c r="D45" s="4">
        <v>45106</v>
      </c>
    </row>
    <row r="46" spans="1:4" x14ac:dyDescent="0.35">
      <c r="A46" s="4"/>
      <c r="D46" s="3"/>
    </row>
    <row r="47" spans="1:4" x14ac:dyDescent="0.35">
      <c r="A47" s="4"/>
      <c r="B47" s="7"/>
    </row>
    <row r="48" spans="1:4" x14ac:dyDescent="0.35">
      <c r="A48" s="4"/>
      <c r="B48" s="6"/>
      <c r="D48" s="4">
        <v>45110</v>
      </c>
    </row>
    <row r="49" spans="1:7" x14ac:dyDescent="0.35">
      <c r="A49" s="4"/>
      <c r="B49" s="7"/>
      <c r="D49" s="4">
        <v>45117</v>
      </c>
    </row>
    <row r="50" spans="1:7" x14ac:dyDescent="0.35">
      <c r="A50" s="4"/>
      <c r="B50" s="6"/>
    </row>
    <row r="51" spans="1:7" x14ac:dyDescent="0.35">
      <c r="A51" s="4"/>
      <c r="B51" s="6"/>
      <c r="C51" s="9"/>
      <c r="D51" s="9"/>
      <c r="G51" s="3"/>
    </row>
    <row r="52" spans="1:7" s="9" customFormat="1" x14ac:dyDescent="0.35">
      <c r="A52" s="10"/>
      <c r="B52" s="11"/>
      <c r="G52" s="3"/>
    </row>
    <row r="53" spans="1:7" s="9" customFormat="1" x14ac:dyDescent="0.35">
      <c r="A53" s="4"/>
      <c r="B53" s="6"/>
      <c r="G53" s="3"/>
    </row>
    <row r="54" spans="1:7" ht="28" customHeight="1" x14ac:dyDescent="0.35">
      <c r="A54" s="4"/>
      <c r="B54" s="6"/>
    </row>
    <row r="55" spans="1:7" ht="28" customHeight="1" x14ac:dyDescent="0.35">
      <c r="A55" s="4"/>
      <c r="B55" s="7"/>
    </row>
    <row r="56" spans="1:7" ht="28" customHeight="1" x14ac:dyDescent="0.35">
      <c r="A56" s="4"/>
      <c r="B56" s="7"/>
    </row>
    <row r="57" spans="1:7" ht="28" customHeight="1" x14ac:dyDescent="0.35">
      <c r="A57" s="4"/>
      <c r="B57" s="7"/>
    </row>
    <row r="58" spans="1:7" ht="28" customHeight="1" x14ac:dyDescent="0.35">
      <c r="A58" s="4"/>
      <c r="B58" s="7"/>
    </row>
    <row r="59" spans="1:7" ht="28" customHeight="1" x14ac:dyDescent="0.35">
      <c r="A59" s="4"/>
      <c r="B59" s="7"/>
    </row>
    <row r="60" spans="1:7" ht="28" customHeight="1" x14ac:dyDescent="0.35">
      <c r="A60" s="4"/>
    </row>
    <row r="61" spans="1:7" ht="28" customHeight="1" x14ac:dyDescent="0.35">
      <c r="A61" s="4"/>
    </row>
  </sheetData>
  <conditionalFormatting sqref="C1:D1048576 G50:G53">
    <cfRule type="cellIs" dxfId="2" priority="6" operator="equal">
      <formula>$G$1</formula>
    </cfRule>
    <cfRule type="cellIs" dxfId="1" priority="7" operator="equal">
      <formula>$F$1</formula>
    </cfRule>
  </conditionalFormatting>
  <conditionalFormatting sqref="C1:D1048576">
    <cfRule type="cellIs" dxfId="0" priority="1" operator="equal">
      <formula>$H$1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849F-3554-454C-B194-4B82089ABFD8}">
  <dimension ref="A1:D19"/>
  <sheetViews>
    <sheetView workbookViewId="0">
      <selection activeCell="A2" sqref="A2:XFD19"/>
    </sheetView>
  </sheetViews>
  <sheetFormatPr defaultColWidth="25.54296875" defaultRowHeight="14.5" x14ac:dyDescent="0.35"/>
  <cols>
    <col min="2" max="2" width="34.54296875" customWidth="1"/>
    <col min="3" max="3" width="55.453125" customWidth="1"/>
    <col min="4" max="4" width="53.81640625" customWidth="1"/>
  </cols>
  <sheetData>
    <row r="1" spans="1:4" s="24" customFormat="1" x14ac:dyDescent="0.35">
      <c r="A1" s="24" t="s">
        <v>179</v>
      </c>
      <c r="B1" s="24" t="s">
        <v>180</v>
      </c>
      <c r="C1" s="24" t="s">
        <v>181</v>
      </c>
      <c r="D1" s="24" t="s">
        <v>178</v>
      </c>
    </row>
    <row r="2" spans="1:4" x14ac:dyDescent="0.35">
      <c r="A2" s="48"/>
    </row>
    <row r="3" spans="1:4" x14ac:dyDescent="0.35">
      <c r="A3" s="48"/>
    </row>
    <row r="4" spans="1:4" x14ac:dyDescent="0.35">
      <c r="A4" s="48"/>
    </row>
    <row r="5" spans="1:4" x14ac:dyDescent="0.35">
      <c r="A5" s="48"/>
    </row>
    <row r="6" spans="1:4" x14ac:dyDescent="0.35">
      <c r="A6" s="48"/>
    </row>
    <row r="7" spans="1:4" x14ac:dyDescent="0.35">
      <c r="A7" s="48"/>
    </row>
    <row r="8" spans="1:4" x14ac:dyDescent="0.35">
      <c r="A8" s="48"/>
    </row>
    <row r="9" spans="1:4" x14ac:dyDescent="0.35">
      <c r="A9" s="48"/>
    </row>
    <row r="10" spans="1:4" x14ac:dyDescent="0.35">
      <c r="A10" s="48"/>
    </row>
    <row r="11" spans="1:4" x14ac:dyDescent="0.35">
      <c r="A11" s="48"/>
    </row>
    <row r="12" spans="1:4" x14ac:dyDescent="0.35">
      <c r="A12" s="48"/>
    </row>
    <row r="13" spans="1:4" x14ac:dyDescent="0.35">
      <c r="A13" s="48"/>
    </row>
    <row r="14" spans="1:4" x14ac:dyDescent="0.35">
      <c r="A14" s="48"/>
    </row>
    <row r="15" spans="1:4" x14ac:dyDescent="0.35">
      <c r="A15" s="48"/>
    </row>
    <row r="16" spans="1:4" x14ac:dyDescent="0.35">
      <c r="A16" s="48"/>
    </row>
    <row r="17" spans="1:1" x14ac:dyDescent="0.35">
      <c r="A17" s="48"/>
    </row>
    <row r="18" spans="1:1" x14ac:dyDescent="0.35">
      <c r="A18" s="48"/>
    </row>
    <row r="19" spans="1:1" x14ac:dyDescent="0.35">
      <c r="A19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5F9D-4AF7-453E-80C4-3DF1FC0EE8F4}">
  <dimension ref="A1:B11"/>
  <sheetViews>
    <sheetView workbookViewId="0">
      <selection activeCell="B20" sqref="B20"/>
    </sheetView>
  </sheetViews>
  <sheetFormatPr defaultRowHeight="14.5" x14ac:dyDescent="0.35"/>
  <cols>
    <col min="1" max="1" width="18.54296875" customWidth="1"/>
    <col min="2" max="2" width="46.453125" customWidth="1"/>
  </cols>
  <sheetData>
    <row r="1" spans="1:2" x14ac:dyDescent="0.35">
      <c r="A1" s="57" t="s">
        <v>28</v>
      </c>
      <c r="B1" s="57"/>
    </row>
    <row r="2" spans="1:2" x14ac:dyDescent="0.35">
      <c r="A2" t="s">
        <v>29</v>
      </c>
      <c r="B2" t="s">
        <v>34</v>
      </c>
    </row>
    <row r="3" spans="1:2" x14ac:dyDescent="0.35">
      <c r="A3" t="s">
        <v>41</v>
      </c>
      <c r="B3" t="s">
        <v>30</v>
      </c>
    </row>
    <row r="5" spans="1:2" x14ac:dyDescent="0.35">
      <c r="A5" s="57" t="s">
        <v>31</v>
      </c>
      <c r="B5" s="57"/>
    </row>
    <row r="6" spans="1:2" x14ac:dyDescent="0.35">
      <c r="A6" t="s">
        <v>29</v>
      </c>
      <c r="B6" t="s">
        <v>34</v>
      </c>
    </row>
    <row r="7" spans="1:2" x14ac:dyDescent="0.35">
      <c r="A7" t="s">
        <v>32</v>
      </c>
      <c r="B7" t="s">
        <v>33</v>
      </c>
    </row>
    <row r="8" spans="1:2" x14ac:dyDescent="0.35">
      <c r="A8" t="s">
        <v>36</v>
      </c>
      <c r="B8" t="s">
        <v>35</v>
      </c>
    </row>
    <row r="9" spans="1:2" x14ac:dyDescent="0.35">
      <c r="A9" t="s">
        <v>37</v>
      </c>
      <c r="B9" t="s">
        <v>33</v>
      </c>
    </row>
    <row r="10" spans="1:2" x14ac:dyDescent="0.35">
      <c r="A10" t="s">
        <v>38</v>
      </c>
      <c r="B10" t="s">
        <v>39</v>
      </c>
    </row>
    <row r="11" spans="1:2" x14ac:dyDescent="0.35">
      <c r="A11" t="s">
        <v>40</v>
      </c>
      <c r="B11" t="s">
        <v>33</v>
      </c>
    </row>
  </sheetData>
  <mergeCells count="2">
    <mergeCell ref="A1:B1"/>
    <mergeCell ref="A5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441B-92AB-4D26-A8D1-26583D2CCC09}">
  <dimension ref="A1:S59"/>
  <sheetViews>
    <sheetView zoomScale="70" zoomScaleNormal="70" workbookViewId="0">
      <selection activeCell="W7" sqref="W7"/>
    </sheetView>
  </sheetViews>
  <sheetFormatPr defaultRowHeight="14.5" x14ac:dyDescent="0.35"/>
  <sheetData>
    <row r="1" spans="1:19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x14ac:dyDescent="0.3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x14ac:dyDescent="0.3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x14ac:dyDescent="0.3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x14ac:dyDescent="0.3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x14ac:dyDescent="0.3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x14ac:dyDescent="0.3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19" x14ac:dyDescent="0.3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19" x14ac:dyDescent="0.3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19" x14ac:dyDescent="0.3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1:19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19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1:19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1:19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1:19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1:19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F080-9AD9-4A26-A8C8-2A6C2F748CFF}">
  <dimension ref="A1:Z71"/>
  <sheetViews>
    <sheetView zoomScale="68" workbookViewId="0">
      <selection activeCell="P22" sqref="P22"/>
    </sheetView>
  </sheetViews>
  <sheetFormatPr defaultRowHeight="14.5" x14ac:dyDescent="0.35"/>
  <sheetData>
    <row r="1" spans="1:26" ht="39" customHeight="1" x14ac:dyDescent="0.85">
      <c r="A1" s="12"/>
      <c r="B1" s="12"/>
      <c r="C1" s="12"/>
      <c r="D1" s="12"/>
      <c r="E1" s="12"/>
      <c r="F1" s="12"/>
      <c r="G1" s="12"/>
      <c r="H1" s="12"/>
      <c r="I1" s="12"/>
      <c r="J1" s="20" t="s">
        <v>49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9.5" customHeight="1" x14ac:dyDescent="0.85">
      <c r="A2" s="12"/>
      <c r="B2" s="12"/>
      <c r="C2" s="12"/>
      <c r="D2" s="12"/>
      <c r="E2" s="12"/>
      <c r="F2" s="12"/>
      <c r="G2" s="12"/>
      <c r="H2" s="12"/>
      <c r="I2" s="12"/>
      <c r="J2" s="2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customHeight="1" x14ac:dyDescent="0.85">
      <c r="A3" s="12"/>
      <c r="B3" s="12"/>
      <c r="C3" s="12"/>
      <c r="D3" s="12"/>
      <c r="E3" s="12"/>
      <c r="F3" s="12"/>
      <c r="G3" s="12"/>
      <c r="H3" s="12"/>
      <c r="I3" s="12"/>
      <c r="J3" s="20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9.5" customHeight="1" x14ac:dyDescent="0.85">
      <c r="A4" s="12"/>
      <c r="B4" s="12"/>
      <c r="C4" s="12"/>
      <c r="D4" s="12"/>
      <c r="E4" s="12"/>
      <c r="F4" s="12"/>
      <c r="G4" s="12"/>
      <c r="H4" s="12"/>
      <c r="I4" s="12"/>
      <c r="J4" s="20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9.5" customHeight="1" x14ac:dyDescent="0.85">
      <c r="A5" s="12"/>
      <c r="B5" s="12"/>
      <c r="C5" s="12"/>
      <c r="D5" s="12"/>
      <c r="E5" s="12"/>
      <c r="F5" s="12"/>
      <c r="G5" s="12"/>
      <c r="H5" s="12"/>
      <c r="I5" s="12"/>
      <c r="J5" s="2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9.5" customHeight="1" x14ac:dyDescent="0.85">
      <c r="A6" s="12"/>
      <c r="B6" s="12"/>
      <c r="C6" s="12"/>
      <c r="D6" s="12"/>
      <c r="E6" s="12"/>
      <c r="F6" s="12"/>
      <c r="G6" s="12"/>
      <c r="H6" s="12"/>
      <c r="I6" s="12"/>
      <c r="J6" s="2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9.5" customHeight="1" x14ac:dyDescent="0.85">
      <c r="A7" s="12"/>
      <c r="B7" s="12"/>
      <c r="C7" s="12"/>
      <c r="D7" s="12"/>
      <c r="E7" s="12"/>
      <c r="F7" s="12"/>
      <c r="G7" s="12"/>
      <c r="H7" s="12"/>
      <c r="I7" s="12"/>
      <c r="J7" s="2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customHeight="1" x14ac:dyDescent="0.85">
      <c r="A8" s="12"/>
      <c r="B8" s="12"/>
      <c r="C8" s="12"/>
      <c r="D8" s="12"/>
      <c r="E8" s="12"/>
      <c r="F8" s="12"/>
      <c r="G8" s="12"/>
      <c r="H8" s="12"/>
      <c r="I8" s="12"/>
      <c r="J8" s="2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9.5" customHeight="1" x14ac:dyDescent="0.85">
      <c r="A9" s="12"/>
      <c r="B9" s="12"/>
      <c r="C9" s="12"/>
      <c r="D9" s="12"/>
      <c r="E9" s="12"/>
      <c r="F9" s="12"/>
      <c r="G9" s="12"/>
      <c r="H9" s="12"/>
      <c r="I9" s="12"/>
      <c r="J9" s="2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customHeight="1" x14ac:dyDescent="0.85">
      <c r="A10" s="12"/>
      <c r="B10" s="12"/>
      <c r="C10" s="12"/>
      <c r="D10" s="12"/>
      <c r="E10" s="12"/>
      <c r="F10" s="12"/>
      <c r="G10" s="12"/>
      <c r="H10" s="12"/>
      <c r="I10" s="12"/>
      <c r="J10" s="2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9.5" customHeight="1" x14ac:dyDescent="0.85">
      <c r="A11" s="12"/>
      <c r="B11" s="12"/>
      <c r="C11" s="12"/>
      <c r="D11" s="12"/>
      <c r="E11" s="12"/>
      <c r="F11" s="12"/>
      <c r="G11" s="12"/>
      <c r="H11" s="12"/>
      <c r="I11" s="12"/>
      <c r="J11" s="2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customHeight="1" x14ac:dyDescent="0.85">
      <c r="A12" s="12"/>
      <c r="B12" s="12"/>
      <c r="C12" s="12"/>
      <c r="D12" s="12"/>
      <c r="E12" s="12"/>
      <c r="F12" s="12"/>
      <c r="G12" s="12"/>
      <c r="H12" s="12"/>
      <c r="I12" s="12"/>
      <c r="J12" s="2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9.5" customHeight="1" x14ac:dyDescent="0.85">
      <c r="A13" s="12"/>
      <c r="B13" s="12"/>
      <c r="C13" s="12"/>
      <c r="D13" s="12"/>
      <c r="E13" s="12"/>
      <c r="F13" s="12"/>
      <c r="G13" s="12"/>
      <c r="H13" s="12"/>
      <c r="I13" s="12"/>
      <c r="J13" s="2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customHeight="1" x14ac:dyDescent="0.85">
      <c r="A14" s="12"/>
      <c r="B14" s="12"/>
      <c r="C14" s="12"/>
      <c r="D14" s="12"/>
      <c r="E14" s="12"/>
      <c r="F14" s="12"/>
      <c r="G14" s="12"/>
      <c r="H14" s="12"/>
      <c r="I14" s="12"/>
      <c r="J14" s="20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9.5" customHeight="1" x14ac:dyDescent="0.85">
      <c r="A15" s="12"/>
      <c r="B15" s="12"/>
      <c r="C15" s="12"/>
      <c r="D15" s="12"/>
      <c r="E15" s="12"/>
      <c r="F15" s="12"/>
      <c r="G15" s="12"/>
      <c r="H15" s="12"/>
      <c r="I15" s="12"/>
      <c r="J15" s="2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customHeight="1" x14ac:dyDescent="0.85">
      <c r="A16" s="12"/>
      <c r="B16" s="12"/>
      <c r="C16" s="12"/>
      <c r="D16" s="12"/>
      <c r="E16" s="12"/>
      <c r="F16" s="12"/>
      <c r="G16" s="12"/>
      <c r="H16" s="12"/>
      <c r="I16" s="12"/>
      <c r="J16" s="2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9.5" customHeight="1" x14ac:dyDescent="0.85">
      <c r="A17" s="12"/>
      <c r="B17" s="12"/>
      <c r="C17" s="12"/>
      <c r="D17" s="12"/>
      <c r="E17" s="12"/>
      <c r="F17" s="12"/>
      <c r="G17" s="12"/>
      <c r="H17" s="12"/>
      <c r="I17" s="12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customHeight="1" x14ac:dyDescent="0.85">
      <c r="A18" s="12"/>
      <c r="B18" s="12"/>
      <c r="C18" s="12"/>
      <c r="D18" s="12"/>
      <c r="E18" s="12"/>
      <c r="F18" s="12"/>
      <c r="G18" s="12"/>
      <c r="H18" s="12"/>
      <c r="I18" s="12"/>
      <c r="J18" s="2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9.5" customHeight="1" x14ac:dyDescent="0.85">
      <c r="A19" s="12"/>
      <c r="B19" s="12"/>
      <c r="C19" s="12"/>
      <c r="D19" s="12"/>
      <c r="E19" s="12"/>
      <c r="F19" s="12"/>
      <c r="G19" s="12"/>
      <c r="H19" s="12"/>
      <c r="I19" s="12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customHeight="1" x14ac:dyDescent="0.85">
      <c r="A20" s="12"/>
      <c r="B20" s="12"/>
      <c r="C20" s="12"/>
      <c r="D20" s="12"/>
      <c r="E20" s="12"/>
      <c r="F20" s="12"/>
      <c r="G20" s="12"/>
      <c r="H20" s="12"/>
      <c r="I20" s="12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9.5" customHeight="1" x14ac:dyDescent="0.85">
      <c r="A21" s="12"/>
      <c r="B21" s="12"/>
      <c r="C21" s="12"/>
      <c r="D21" s="12"/>
      <c r="E21" s="12"/>
      <c r="F21" s="12"/>
      <c r="G21" s="12"/>
      <c r="H21" s="12"/>
      <c r="I21" s="12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customHeight="1" x14ac:dyDescent="0.85">
      <c r="A22" s="12"/>
      <c r="B22" s="12"/>
      <c r="C22" s="12"/>
      <c r="D22" s="12"/>
      <c r="E22" s="12"/>
      <c r="F22" s="12"/>
      <c r="G22" s="12"/>
      <c r="H22" s="12"/>
      <c r="I22" s="12"/>
      <c r="J22" s="2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9.5" customHeight="1" x14ac:dyDescent="0.85">
      <c r="A23" s="12"/>
      <c r="B23" s="12"/>
      <c r="C23" s="12"/>
      <c r="D23" s="12"/>
      <c r="E23" s="12"/>
      <c r="F23" s="12"/>
      <c r="G23" s="12"/>
      <c r="H23" s="12"/>
      <c r="I23" s="12"/>
      <c r="J23" s="2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IndividualESG</vt:lpstr>
      <vt:lpstr>Criteria</vt:lpstr>
      <vt:lpstr>MVPFeatures</vt:lpstr>
      <vt:lpstr>Costs</vt:lpstr>
      <vt:lpstr>DailyNotes</vt:lpstr>
      <vt:lpstr>Sources</vt:lpstr>
      <vt:lpstr>DailyRoutineWeeklyGoal</vt:lpstr>
      <vt:lpstr>ActivityMap</vt:lpstr>
      <vt:lpstr>WorkFlow</vt:lpstr>
      <vt:lpstr>ESG_WorkFlow</vt:lpstr>
      <vt:lpstr>QuestionsFollowUp</vt:lpstr>
      <vt:lpstr>Competitors</vt:lpstr>
      <vt:lpstr>HelpfulDocumentation</vt:lpstr>
      <vt:lpstr>AdditionalFeatures</vt:lpstr>
      <vt:lpstr>UseCases</vt:lpstr>
      <vt:lpstr>Monetization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2023-06-22T04:50:21Z</dcterms:created>
  <dcterms:modified xsi:type="dcterms:W3CDTF">2024-04-02T03:25:48Z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2023-10-27T14:43:25Z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48d16584-10c1-401d-934f-906f2f6e67da</vt:lpwstr>
  </property>
  <property fmtid="{D5CDD505-2E9C-101B-9397-08002B2CF9AE}" pid="8" name="MSIP_Label_95965d95-ecc0-4720-b759-1f33c42ed7da_ContentBits">
    <vt:lpwstr>0</vt:lpwstr>
  </property>
</Properties>
</file>