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8_{9E6A4000-926D-4864-844C-CC55A68696AB}" xr6:coauthVersionLast="47" xr6:coauthVersionMax="47" xr10:uidLastSave="{00000000-0000-0000-0000-000000000000}"/>
  <bookViews>
    <workbookView xWindow="-108" yWindow="-108" windowWidth="23256" windowHeight="12456"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I5" i="11" l="1"/>
  <c r="H27" i="11"/>
  <c r="H26" i="11"/>
  <c r="H20" i="11"/>
  <c r="H14" i="11"/>
  <c r="H8" i="11"/>
  <c r="E23" i="11" l="1"/>
  <c r="E24" i="11"/>
  <c r="E15" i="11"/>
  <c r="F15" i="11" s="1"/>
  <c r="E22" i="11"/>
  <c r="E17" i="11"/>
  <c r="E18" i="11"/>
  <c r="E16" i="11"/>
  <c r="E12" i="11"/>
  <c r="E13" i="11"/>
  <c r="E10" i="11"/>
  <c r="E11" i="11"/>
  <c r="I4" i="11"/>
  <c r="E9" i="11"/>
  <c r="I6" i="11"/>
  <c r="E21" i="11" l="1"/>
  <c r="J5" i="11"/>
  <c r="K5" i="11" l="1"/>
  <c r="L5" i="11" s="1"/>
  <c r="M5" i="11" s="1"/>
  <c r="N5" i="11" s="1"/>
  <c r="F13" i="11" s="1"/>
  <c r="J6" i="11"/>
  <c r="F11" i="11" l="1"/>
  <c r="F12" i="11"/>
  <c r="F9" i="11"/>
  <c r="F10" i="11"/>
  <c r="O5" i="11"/>
  <c r="P5" i="11" s="1"/>
  <c r="K6" i="11"/>
  <c r="P4" i="11" l="1"/>
  <c r="Q5" i="11"/>
  <c r="R5" i="11" s="1"/>
  <c r="S5" i="11" s="1"/>
  <c r="T5" i="11" s="1"/>
  <c r="U5" i="11" s="1"/>
  <c r="V5" i="11" s="1"/>
  <c r="W5" i="11" s="1"/>
  <c r="X5" i="11" s="1"/>
  <c r="Y5" i="11" s="1"/>
  <c r="Z5" i="11" s="1"/>
  <c r="AA5" i="11" s="1"/>
  <c r="AB5" i="11" s="1"/>
  <c r="L6" i="11"/>
  <c r="F24" i="11" l="1"/>
  <c r="F25" i="11"/>
  <c r="F22" i="11"/>
  <c r="F23" i="11"/>
  <c r="F21" i="11"/>
  <c r="AC5" i="11"/>
  <c r="AD5" i="11" s="1"/>
  <c r="W4" i="11"/>
  <c r="M6" i="11"/>
  <c r="AE5" i="11" l="1"/>
  <c r="AF5" i="11" s="1"/>
  <c r="AG5" i="11" s="1"/>
  <c r="AH5" i="11" s="1"/>
  <c r="AI5" i="11" s="1"/>
  <c r="AJ5" i="11" s="1"/>
  <c r="AK5" i="11" s="1"/>
  <c r="AL5" i="11" s="1"/>
  <c r="AM5" i="11" s="1"/>
  <c r="AN5" i="11" s="1"/>
  <c r="AO5" i="11" s="1"/>
  <c r="AP5" i="11" s="1"/>
  <c r="AQ5" i="11" s="1"/>
  <c r="AR5" i="11" s="1"/>
  <c r="AS5" i="11" s="1"/>
  <c r="AD4" i="11"/>
  <c r="N6" i="11"/>
  <c r="AK4"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0" i="11" l="1"/>
  <c r="H9" i="11"/>
  <c r="E25" i="11" l="1"/>
  <c r="H22" i="11"/>
  <c r="H21" i="11"/>
  <c r="H13" i="11"/>
  <c r="H24" i="11" l="1"/>
  <c r="H11" i="11"/>
  <c r="H15" i="11"/>
  <c r="H12" i="11"/>
  <c r="H25" i="11"/>
  <c r="H23" i="11" l="1"/>
  <c r="F16" i="11"/>
  <c r="F17" i="11" l="1"/>
  <c r="H17" i="11" s="1"/>
  <c r="H16" i="11"/>
  <c r="F18" i="11" l="1"/>
  <c r="H18" i="11" s="1"/>
  <c r="E19" i="11"/>
  <c r="F19" i="11" l="1"/>
  <c r="H19" i="11" s="1"/>
</calcChain>
</file>

<file path=xl/sharedStrings.xml><?xml version="1.0" encoding="utf-8"?>
<sst xmlns="http://schemas.openxmlformats.org/spreadsheetml/2006/main" count="76" uniqueCount="60">
  <si>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</si>
  <si>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</si>
  <si>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</si>
  <si>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</si>
  <si>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</si>
  <si>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</si>
  <si>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</si>
  <si>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</si>
  <si>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</si>
  <si>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</si>
  <si>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</si>
  <si>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</si>
  <si>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</si>
  <si>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</si>
  <si>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</si>
  <si>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Insira novas linhas ACIMA desta</t>
  </si>
  <si>
    <t>Início do projeto:</t>
  </si>
  <si>
    <t>Semana de exibição:</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</si>
  <si>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</si>
  <si>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</si>
  <si>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</si>
  <si>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</si>
  <si>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</si>
  <si>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</si>
  <si>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</si>
  <si>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</si>
  <si>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</si>
  <si>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</si>
  <si>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</si>
  <si>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</si>
  <si>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</si>
  <si>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</si>
  <si>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</si>
  <si>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</si>
  <si>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</si>
  <si>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</si>
  <si>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</si>
  <si>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</si>
  <si>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View</t>
  </si>
  <si>
    <t>Crud View Usuario</t>
  </si>
  <si>
    <t>Pizzaria Calabresos</t>
  </si>
  <si>
    <t>Protech</t>
  </si>
  <si>
    <t>Gustavo Eric Alves Melo</t>
  </si>
  <si>
    <t>Crud View Admin</t>
  </si>
  <si>
    <t>Crud View Pizza</t>
  </si>
  <si>
    <t>Crud View Pedido</t>
  </si>
  <si>
    <t>Crud View Funcionario</t>
  </si>
  <si>
    <t>Model</t>
  </si>
  <si>
    <t>Marcelo</t>
  </si>
  <si>
    <t>Thiago</t>
  </si>
  <si>
    <t>Vitor</t>
  </si>
  <si>
    <t>Leo</t>
  </si>
  <si>
    <t>Akin/Leo</t>
  </si>
  <si>
    <t>Usuario</t>
  </si>
  <si>
    <t>Pizza</t>
  </si>
  <si>
    <t>Pedido</t>
  </si>
  <si>
    <t>Pagamento</t>
  </si>
  <si>
    <t>Entrega</t>
  </si>
  <si>
    <t>Controller</t>
  </si>
  <si>
    <t>Gustavo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</si>
</sst>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165" fontId="9" fillId="3" borderId="2" xfId="10" applyFill="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4" borderId="2" xfId="10"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9"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6" borderId="6" xfId="0" applyNumberFormat="1" applyFont="1" applyFill="1" applyBorder="1" applyAlignment="1">
      <alignment horizontal="center" vertical="center"/>
    </xf>
    <xf numFmtId="167" fontId="11" fillId="6" borderId="0" xfId="0" applyNumberFormat="1" applyFont="1" applyFill="1" applyAlignment="1">
      <alignment horizontal="center" vertical="center"/>
    </xf>
    <xf numFmtId="167" fontId="11" fillId="6" borderId="7" xfId="0" applyNumberFormat="1" applyFont="1"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Normal="100" zoomScalePageLayoutView="70" workbookViewId="0">
      <pane ySplit="6" topLeftCell="A8" activePane="bottomLeft" state="frozen"/>
      <selection pane="bottomLeft" activeCell="D10" sqref="D10"/>
    </sheetView>
  </sheetViews>
  <sheetFormatPr defaultRowHeight="30" customHeight="1" x14ac:dyDescent="0.3"/>
  <cols>
    <col min="1" max="1" width="2.6640625" style="42"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3" t="s">
        <v>0</v>
      </c>
      <c r="B1" s="46" t="s">
        <v>40</v>
      </c>
      <c r="C1" s="1"/>
      <c r="D1" s="2"/>
      <c r="E1" s="4"/>
      <c r="F1" s="31"/>
      <c r="H1" s="2"/>
      <c r="I1" s="61" t="s">
        <v>23</v>
      </c>
    </row>
    <row r="2" spans="1:64" ht="30" customHeight="1" x14ac:dyDescent="0.35">
      <c r="A2" s="42" t="s">
        <v>1</v>
      </c>
      <c r="B2" s="47" t="s">
        <v>41</v>
      </c>
      <c r="I2" s="62" t="s">
        <v>24</v>
      </c>
    </row>
    <row r="3" spans="1:64" ht="30" customHeight="1" x14ac:dyDescent="0.3">
      <c r="A3" s="42" t="s">
        <v>2</v>
      </c>
      <c r="B3" s="48" t="s">
        <v>42</v>
      </c>
      <c r="C3" s="83" t="s">
        <v>16</v>
      </c>
      <c r="D3" s="84"/>
      <c r="E3" s="82">
        <f ca="1">TODAY()</f>
        <v>45417</v>
      </c>
      <c r="F3" s="82"/>
    </row>
    <row r="4" spans="1:64" ht="30" customHeight="1" x14ac:dyDescent="0.3">
      <c r="A4" s="43" t="s">
        <v>3</v>
      </c>
      <c r="C4" s="83" t="s">
        <v>17</v>
      </c>
      <c r="D4" s="84"/>
      <c r="E4" s="7">
        <v>1</v>
      </c>
      <c r="I4" s="79">
        <f ca="1">I5</f>
        <v>45418</v>
      </c>
      <c r="J4" s="80"/>
      <c r="K4" s="80"/>
      <c r="L4" s="80"/>
      <c r="M4" s="80"/>
      <c r="N4" s="80"/>
      <c r="O4" s="81"/>
      <c r="P4" s="79">
        <f ca="1">P5</f>
        <v>45425</v>
      </c>
      <c r="Q4" s="80"/>
      <c r="R4" s="80"/>
      <c r="S4" s="80"/>
      <c r="T4" s="80"/>
      <c r="U4" s="80"/>
      <c r="V4" s="81"/>
      <c r="W4" s="79">
        <f ca="1">W5</f>
        <v>45432</v>
      </c>
      <c r="X4" s="80"/>
      <c r="Y4" s="80"/>
      <c r="Z4" s="80"/>
      <c r="AA4" s="80"/>
      <c r="AB4" s="80"/>
      <c r="AC4" s="81"/>
      <c r="AD4" s="79">
        <f ca="1">AD5</f>
        <v>45439</v>
      </c>
      <c r="AE4" s="80"/>
      <c r="AF4" s="80"/>
      <c r="AG4" s="80"/>
      <c r="AH4" s="80"/>
      <c r="AI4" s="80"/>
      <c r="AJ4" s="81"/>
      <c r="AK4" s="79">
        <f ca="1">AK5</f>
        <v>45446</v>
      </c>
      <c r="AL4" s="80"/>
      <c r="AM4" s="80"/>
      <c r="AN4" s="80"/>
      <c r="AO4" s="80"/>
      <c r="AP4" s="80"/>
      <c r="AQ4" s="81"/>
      <c r="AR4" s="79">
        <f ca="1">AR5</f>
        <v>45453</v>
      </c>
      <c r="AS4" s="80"/>
      <c r="AT4" s="80"/>
      <c r="AU4" s="80"/>
      <c r="AV4" s="80"/>
      <c r="AW4" s="80"/>
      <c r="AX4" s="81"/>
      <c r="AY4" s="79">
        <f ca="1">AY5</f>
        <v>45460</v>
      </c>
      <c r="AZ4" s="80"/>
      <c r="BA4" s="80"/>
      <c r="BB4" s="80"/>
      <c r="BC4" s="80"/>
      <c r="BD4" s="80"/>
      <c r="BE4" s="81"/>
      <c r="BF4" s="79">
        <f ca="1">BF5</f>
        <v>45467</v>
      </c>
      <c r="BG4" s="80"/>
      <c r="BH4" s="80"/>
      <c r="BI4" s="80"/>
      <c r="BJ4" s="80"/>
      <c r="BK4" s="80"/>
      <c r="BL4" s="81"/>
    </row>
    <row r="5" spans="1:64" ht="15" customHeight="1" x14ac:dyDescent="0.3">
      <c r="A5" s="43" t="s">
        <v>4</v>
      </c>
      <c r="B5" s="60"/>
      <c r="C5" s="60"/>
      <c r="D5" s="60"/>
      <c r="E5" s="60"/>
      <c r="F5" s="60"/>
      <c r="G5" s="60"/>
      <c r="I5" s="76">
        <f ca="1">Início_do_projeto-WEEKDAY(Início_do_projeto,1)+2+7*(Semana_de_exibição-1)</f>
        <v>45418</v>
      </c>
      <c r="J5" s="77">
        <f ca="1">I5+1</f>
        <v>45419</v>
      </c>
      <c r="K5" s="77">
        <f t="shared" ref="K5:AX5" ca="1" si="0">J5+1</f>
        <v>45420</v>
      </c>
      <c r="L5" s="77">
        <f t="shared" ca="1" si="0"/>
        <v>45421</v>
      </c>
      <c r="M5" s="77">
        <f t="shared" ca="1" si="0"/>
        <v>45422</v>
      </c>
      <c r="N5" s="77">
        <f t="shared" ca="1" si="0"/>
        <v>45423</v>
      </c>
      <c r="O5" s="78">
        <f ca="1">N5+1</f>
        <v>45424</v>
      </c>
      <c r="P5" s="76">
        <f ca="1">O5+1</f>
        <v>45425</v>
      </c>
      <c r="Q5" s="77">
        <f ca="1">P5+1</f>
        <v>45426</v>
      </c>
      <c r="R5" s="77">
        <f t="shared" ca="1" si="0"/>
        <v>45427</v>
      </c>
      <c r="S5" s="77">
        <f t="shared" ca="1" si="0"/>
        <v>45428</v>
      </c>
      <c r="T5" s="77">
        <f t="shared" ca="1" si="0"/>
        <v>45429</v>
      </c>
      <c r="U5" s="77">
        <f t="shared" ca="1" si="0"/>
        <v>45430</v>
      </c>
      <c r="V5" s="78">
        <f t="shared" ca="1" si="0"/>
        <v>45431</v>
      </c>
      <c r="W5" s="76">
        <f ca="1">V5+1</f>
        <v>45432</v>
      </c>
      <c r="X5" s="77">
        <f ca="1">W5+1</f>
        <v>45433</v>
      </c>
      <c r="Y5" s="77">
        <f t="shared" ca="1" si="0"/>
        <v>45434</v>
      </c>
      <c r="Z5" s="77">
        <f t="shared" ca="1" si="0"/>
        <v>45435</v>
      </c>
      <c r="AA5" s="77">
        <f t="shared" ca="1" si="0"/>
        <v>45436</v>
      </c>
      <c r="AB5" s="77">
        <f t="shared" ca="1" si="0"/>
        <v>45437</v>
      </c>
      <c r="AC5" s="78">
        <f t="shared" ca="1" si="0"/>
        <v>45438</v>
      </c>
      <c r="AD5" s="76">
        <f ca="1">AC5+1</f>
        <v>45439</v>
      </c>
      <c r="AE5" s="77">
        <f ca="1">AD5+1</f>
        <v>45440</v>
      </c>
      <c r="AF5" s="77">
        <f t="shared" ca="1" si="0"/>
        <v>45441</v>
      </c>
      <c r="AG5" s="77">
        <f t="shared" ca="1" si="0"/>
        <v>45442</v>
      </c>
      <c r="AH5" s="77">
        <f t="shared" ca="1" si="0"/>
        <v>45443</v>
      </c>
      <c r="AI5" s="77">
        <f t="shared" ca="1" si="0"/>
        <v>45444</v>
      </c>
      <c r="AJ5" s="78">
        <f t="shared" ca="1" si="0"/>
        <v>45445</v>
      </c>
      <c r="AK5" s="76">
        <f ca="1">AJ5+1</f>
        <v>45446</v>
      </c>
      <c r="AL5" s="77">
        <f ca="1">AK5+1</f>
        <v>45447</v>
      </c>
      <c r="AM5" s="77">
        <f t="shared" ca="1" si="0"/>
        <v>45448</v>
      </c>
      <c r="AN5" s="77">
        <f t="shared" ca="1" si="0"/>
        <v>45449</v>
      </c>
      <c r="AO5" s="77">
        <f t="shared" ca="1" si="0"/>
        <v>45450</v>
      </c>
      <c r="AP5" s="77">
        <f t="shared" ca="1" si="0"/>
        <v>45451</v>
      </c>
      <c r="AQ5" s="78">
        <f t="shared" ca="1" si="0"/>
        <v>45452</v>
      </c>
      <c r="AR5" s="76">
        <f ca="1">AQ5+1</f>
        <v>45453</v>
      </c>
      <c r="AS5" s="77">
        <f ca="1">AR5+1</f>
        <v>45454</v>
      </c>
      <c r="AT5" s="77">
        <f t="shared" ca="1" si="0"/>
        <v>45455</v>
      </c>
      <c r="AU5" s="77">
        <f t="shared" ca="1" si="0"/>
        <v>45456</v>
      </c>
      <c r="AV5" s="77">
        <f t="shared" ca="1" si="0"/>
        <v>45457</v>
      </c>
      <c r="AW5" s="77">
        <f t="shared" ca="1" si="0"/>
        <v>45458</v>
      </c>
      <c r="AX5" s="78">
        <f t="shared" ca="1" si="0"/>
        <v>45459</v>
      </c>
      <c r="AY5" s="76">
        <f ca="1">AX5+1</f>
        <v>45460</v>
      </c>
      <c r="AZ5" s="77">
        <f ca="1">AY5+1</f>
        <v>45461</v>
      </c>
      <c r="BA5" s="77">
        <f t="shared" ref="BA5:BE5" ca="1" si="1">AZ5+1</f>
        <v>45462</v>
      </c>
      <c r="BB5" s="77">
        <f t="shared" ca="1" si="1"/>
        <v>45463</v>
      </c>
      <c r="BC5" s="77">
        <f t="shared" ca="1" si="1"/>
        <v>45464</v>
      </c>
      <c r="BD5" s="77">
        <f t="shared" ca="1" si="1"/>
        <v>45465</v>
      </c>
      <c r="BE5" s="78">
        <f t="shared" ca="1" si="1"/>
        <v>45466</v>
      </c>
      <c r="BF5" s="76">
        <f ca="1">BE5+1</f>
        <v>45467</v>
      </c>
      <c r="BG5" s="77">
        <f ca="1">BF5+1</f>
        <v>45468</v>
      </c>
      <c r="BH5" s="77">
        <f t="shared" ref="BH5:BL5" ca="1" si="2">BG5+1</f>
        <v>45469</v>
      </c>
      <c r="BI5" s="77">
        <f t="shared" ca="1" si="2"/>
        <v>45470</v>
      </c>
      <c r="BJ5" s="77">
        <f t="shared" ca="1" si="2"/>
        <v>45471</v>
      </c>
      <c r="BK5" s="77">
        <f t="shared" ca="1" si="2"/>
        <v>45472</v>
      </c>
      <c r="BL5" s="78">
        <f t="shared" ca="1" si="2"/>
        <v>45473</v>
      </c>
    </row>
    <row r="6" spans="1:64" ht="30" customHeight="1" thickBot="1" x14ac:dyDescent="0.35">
      <c r="A6" s="43" t="s">
        <v>5</v>
      </c>
      <c r="B6" s="8" t="s">
        <v>14</v>
      </c>
      <c r="C6" s="9" t="s">
        <v>18</v>
      </c>
      <c r="D6" s="9" t="s">
        <v>19</v>
      </c>
      <c r="E6" s="9" t="s">
        <v>20</v>
      </c>
      <c r="F6" s="9" t="s">
        <v>21</v>
      </c>
      <c r="G6" s="9"/>
      <c r="H6" s="9" t="s">
        <v>22</v>
      </c>
      <c r="I6" s="10" t="str">
        <f t="shared" ref="I6" ca="1" si="3">LEFT(TEXT(I5,"ddd"),1)</f>
        <v>s</v>
      </c>
      <c r="J6" s="10" t="str">
        <f t="shared" ref="J6:AR6" ca="1" si="4">LEFT(TEXT(J5,"ddd"),1)</f>
        <v>t</v>
      </c>
      <c r="K6" s="10" t="str">
        <f t="shared" ca="1" si="4"/>
        <v>q</v>
      </c>
      <c r="L6" s="10" t="str">
        <f t="shared" ca="1" si="4"/>
        <v>q</v>
      </c>
      <c r="M6" s="10" t="str">
        <f t="shared" ca="1" si="4"/>
        <v>s</v>
      </c>
      <c r="N6" s="10" t="str">
        <f t="shared" ca="1" si="4"/>
        <v>s</v>
      </c>
      <c r="O6" s="10" t="str">
        <f t="shared" ca="1" si="4"/>
        <v>d</v>
      </c>
      <c r="P6" s="10" t="str">
        <f t="shared" ca="1" si="4"/>
        <v>s</v>
      </c>
      <c r="Q6" s="10" t="str">
        <f t="shared" ca="1" si="4"/>
        <v>t</v>
      </c>
      <c r="R6" s="10" t="str">
        <f t="shared" ca="1" si="4"/>
        <v>q</v>
      </c>
      <c r="S6" s="10" t="str">
        <f t="shared" ca="1" si="4"/>
        <v>q</v>
      </c>
      <c r="T6" s="10" t="str">
        <f t="shared" ca="1" si="4"/>
        <v>s</v>
      </c>
      <c r="U6" s="10" t="str">
        <f t="shared" ca="1" si="4"/>
        <v>s</v>
      </c>
      <c r="V6" s="10" t="str">
        <f t="shared" ca="1" si="4"/>
        <v>d</v>
      </c>
      <c r="W6" s="10" t="str">
        <f t="shared" ca="1" si="4"/>
        <v>s</v>
      </c>
      <c r="X6" s="10" t="str">
        <f t="shared" ca="1" si="4"/>
        <v>t</v>
      </c>
      <c r="Y6" s="10" t="str">
        <f t="shared" ca="1" si="4"/>
        <v>q</v>
      </c>
      <c r="Z6" s="10" t="str">
        <f t="shared" ca="1" si="4"/>
        <v>q</v>
      </c>
      <c r="AA6" s="10" t="str">
        <f t="shared" ca="1" si="4"/>
        <v>s</v>
      </c>
      <c r="AB6" s="10" t="str">
        <f t="shared" ca="1" si="4"/>
        <v>s</v>
      </c>
      <c r="AC6" s="10" t="str">
        <f t="shared" ca="1" si="4"/>
        <v>d</v>
      </c>
      <c r="AD6" s="10" t="str">
        <f t="shared" ca="1" si="4"/>
        <v>s</v>
      </c>
      <c r="AE6" s="10" t="str">
        <f t="shared" ca="1" si="4"/>
        <v>t</v>
      </c>
      <c r="AF6" s="10" t="str">
        <f t="shared" ca="1" si="4"/>
        <v>q</v>
      </c>
      <c r="AG6" s="10" t="str">
        <f t="shared" ca="1" si="4"/>
        <v>q</v>
      </c>
      <c r="AH6" s="10" t="str">
        <f t="shared" ca="1" si="4"/>
        <v>s</v>
      </c>
      <c r="AI6" s="10" t="str">
        <f t="shared" ca="1" si="4"/>
        <v>s</v>
      </c>
      <c r="AJ6" s="10" t="str">
        <f t="shared" ca="1" si="4"/>
        <v>d</v>
      </c>
      <c r="AK6" s="10" t="str">
        <f t="shared" ca="1" si="4"/>
        <v>s</v>
      </c>
      <c r="AL6" s="10" t="str">
        <f t="shared" ca="1" si="4"/>
        <v>t</v>
      </c>
      <c r="AM6" s="10" t="str">
        <f t="shared" ca="1" si="4"/>
        <v>q</v>
      </c>
      <c r="AN6" s="10" t="str">
        <f t="shared" ca="1" si="4"/>
        <v>q</v>
      </c>
      <c r="AO6" s="10" t="str">
        <f t="shared" ca="1" si="4"/>
        <v>s</v>
      </c>
      <c r="AP6" s="10" t="str">
        <f t="shared" ca="1" si="4"/>
        <v>s</v>
      </c>
      <c r="AQ6" s="10" t="str">
        <f t="shared" ca="1" si="4"/>
        <v>d</v>
      </c>
      <c r="AR6" s="10" t="str">
        <f t="shared" ca="1" si="4"/>
        <v>s</v>
      </c>
      <c r="AS6" s="10" t="str">
        <f t="shared" ref="AS6:BL6" ca="1" si="5">LEFT(TEXT(AS5,"ddd"),1)</f>
        <v>t</v>
      </c>
      <c r="AT6" s="10" t="str">
        <f t="shared" ca="1" si="5"/>
        <v>q</v>
      </c>
      <c r="AU6" s="10" t="str">
        <f t="shared" ca="1" si="5"/>
        <v>q</v>
      </c>
      <c r="AV6" s="10" t="str">
        <f t="shared" ca="1" si="5"/>
        <v>s</v>
      </c>
      <c r="AW6" s="10" t="str">
        <f t="shared" ca="1" si="5"/>
        <v>s</v>
      </c>
      <c r="AX6" s="10" t="str">
        <f t="shared" ca="1" si="5"/>
        <v>d</v>
      </c>
      <c r="AY6" s="10" t="str">
        <f t="shared" ca="1" si="5"/>
        <v>s</v>
      </c>
      <c r="AZ6" s="10" t="str">
        <f t="shared" ca="1" si="5"/>
        <v>t</v>
      </c>
      <c r="BA6" s="10" t="str">
        <f t="shared" ca="1" si="5"/>
        <v>q</v>
      </c>
      <c r="BB6" s="10" t="str">
        <f t="shared" ca="1" si="5"/>
        <v>q</v>
      </c>
      <c r="BC6" s="10" t="str">
        <f t="shared" ca="1" si="5"/>
        <v>s</v>
      </c>
      <c r="BD6" s="10" t="str">
        <f t="shared" ca="1" si="5"/>
        <v>s</v>
      </c>
      <c r="BE6" s="10" t="str">
        <f t="shared" ca="1" si="5"/>
        <v>d</v>
      </c>
      <c r="BF6" s="10" t="str">
        <f t="shared" ca="1" si="5"/>
        <v>s</v>
      </c>
      <c r="BG6" s="10" t="str">
        <f t="shared" ca="1" si="5"/>
        <v>t</v>
      </c>
      <c r="BH6" s="10" t="str">
        <f t="shared" ca="1" si="5"/>
        <v>q</v>
      </c>
      <c r="BI6" s="10" t="str">
        <f t="shared" ca="1" si="5"/>
        <v>q</v>
      </c>
      <c r="BJ6" s="10" t="str">
        <f t="shared" ca="1" si="5"/>
        <v>s</v>
      </c>
      <c r="BK6" s="10" t="str">
        <f t="shared" ca="1" si="5"/>
        <v>s</v>
      </c>
      <c r="BL6" s="10" t="str">
        <f t="shared" ca="1" si="5"/>
        <v>d</v>
      </c>
    </row>
    <row r="7" spans="1:64" ht="30" hidden="1" customHeight="1" thickBot="1" x14ac:dyDescent="0.35">
      <c r="A7" s="42" t="s">
        <v>6</v>
      </c>
      <c r="C7" s="45"/>
      <c r="E7"/>
      <c r="H7" t="str">
        <f>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35">
      <c r="A8" s="43" t="s">
        <v>7</v>
      </c>
      <c r="B8" s="15" t="s">
        <v>38</v>
      </c>
      <c r="C8" s="49"/>
      <c r="D8" s="16"/>
      <c r="E8" s="64"/>
      <c r="F8" s="65"/>
      <c r="G8" s="14"/>
      <c r="H8" s="14" t="str">
        <f t="shared" ref="H8:H27" si="6">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5">
      <c r="A9" s="43" t="s">
        <v>8</v>
      </c>
      <c r="B9" s="56" t="s">
        <v>39</v>
      </c>
      <c r="C9" s="50" t="s">
        <v>49</v>
      </c>
      <c r="D9" s="17">
        <v>0.1</v>
      </c>
      <c r="E9" s="66">
        <f ca="1">I5</f>
        <v>45418</v>
      </c>
      <c r="F9" s="66">
        <f ca="1">N5+1</f>
        <v>45424</v>
      </c>
      <c r="G9" s="14"/>
      <c r="H9" s="14">
        <f t="shared" ca="1" si="6"/>
        <v>7</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5">
      <c r="A10" s="43" t="s">
        <v>9</v>
      </c>
      <c r="B10" s="56" t="s">
        <v>43</v>
      </c>
      <c r="C10" s="50" t="s">
        <v>50</v>
      </c>
      <c r="D10" s="17">
        <v>0.1</v>
      </c>
      <c r="E10" s="66">
        <f ca="1">I5</f>
        <v>45418</v>
      </c>
      <c r="F10" s="66">
        <f ca="1">N5+1</f>
        <v>45424</v>
      </c>
      <c r="G10" s="14"/>
      <c r="H10" s="14">
        <f t="shared" ca="1" si="6"/>
        <v>7</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5">
      <c r="A11" s="42"/>
      <c r="B11" s="56" t="s">
        <v>44</v>
      </c>
      <c r="C11" s="50" t="s">
        <v>48</v>
      </c>
      <c r="D11" s="17">
        <v>0.1</v>
      </c>
      <c r="E11" s="66">
        <f ca="1">I5</f>
        <v>45418</v>
      </c>
      <c r="F11" s="66">
        <f ca="1">N5+1</f>
        <v>45424</v>
      </c>
      <c r="G11" s="14"/>
      <c r="H11" s="14">
        <f t="shared" ca="1" si="6"/>
        <v>7</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5">
      <c r="A12" s="42"/>
      <c r="B12" s="56" t="s">
        <v>45</v>
      </c>
      <c r="C12" s="50" t="s">
        <v>52</v>
      </c>
      <c r="D12" s="17">
        <v>0.1</v>
      </c>
      <c r="E12" s="66">
        <f ca="1">I5</f>
        <v>45418</v>
      </c>
      <c r="F12" s="66">
        <f ca="1">N5+1</f>
        <v>45424</v>
      </c>
      <c r="G12" s="14"/>
      <c r="H12" s="14">
        <f t="shared" ca="1" si="6"/>
        <v>7</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5">
      <c r="A13" s="42"/>
      <c r="B13" s="56" t="s">
        <v>46</v>
      </c>
      <c r="C13" s="50" t="s">
        <v>51</v>
      </c>
      <c r="D13" s="17">
        <v>0.1</v>
      </c>
      <c r="E13" s="66">
        <f ca="1">I5</f>
        <v>45418</v>
      </c>
      <c r="F13" s="66">
        <f ca="1">N5+1</f>
        <v>45424</v>
      </c>
      <c r="G13" s="14"/>
      <c r="H13" s="14">
        <f t="shared" ca="1" si="6"/>
        <v>7</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5">
      <c r="A14" s="43" t="s">
        <v>10</v>
      </c>
      <c r="B14" s="18" t="s">
        <v>47</v>
      </c>
      <c r="C14" s="51"/>
      <c r="D14" s="19"/>
      <c r="E14" s="67"/>
      <c r="F14" s="68"/>
      <c r="G14" s="14"/>
      <c r="H14" s="14" t="str">
        <f t="shared" si="6"/>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5">
      <c r="A15" s="43"/>
      <c r="B15" s="57" t="s">
        <v>53</v>
      </c>
      <c r="C15" s="52" t="s">
        <v>59</v>
      </c>
      <c r="D15" s="20">
        <v>1</v>
      </c>
      <c r="E15" s="69">
        <f ca="1">I5</f>
        <v>45418</v>
      </c>
      <c r="F15" s="69">
        <f ca="1">E15+4</f>
        <v>45422</v>
      </c>
      <c r="G15" s="14"/>
      <c r="H15" s="14">
        <f t="shared" ca="1" si="6"/>
        <v>5</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5">
      <c r="A16" s="42"/>
      <c r="B16" s="57" t="s">
        <v>54</v>
      </c>
      <c r="C16" s="52" t="s">
        <v>59</v>
      </c>
      <c r="D16" s="20">
        <v>1</v>
      </c>
      <c r="E16" s="69">
        <f ca="1">I5</f>
        <v>45418</v>
      </c>
      <c r="F16" s="69">
        <f ca="1">E16+5</f>
        <v>45423</v>
      </c>
      <c r="G16" s="14"/>
      <c r="H16" s="14">
        <f t="shared" ca="1" si="6"/>
        <v>6</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5">
      <c r="A17" s="42"/>
      <c r="B17" s="57" t="s">
        <v>55</v>
      </c>
      <c r="C17" s="52" t="s">
        <v>59</v>
      </c>
      <c r="D17" s="20">
        <v>1</v>
      </c>
      <c r="E17" s="69">
        <f ca="1">I5</f>
        <v>45418</v>
      </c>
      <c r="F17" s="69">
        <f ca="1">E17+3</f>
        <v>45421</v>
      </c>
      <c r="G17" s="14"/>
      <c r="H17" s="14">
        <f t="shared" ca="1" si="6"/>
        <v>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5">
      <c r="A18" s="42"/>
      <c r="B18" s="57" t="s">
        <v>56</v>
      </c>
      <c r="C18" s="52" t="s">
        <v>59</v>
      </c>
      <c r="D18" s="20">
        <v>1</v>
      </c>
      <c r="E18" s="69">
        <f ca="1">I5</f>
        <v>45418</v>
      </c>
      <c r="F18" s="69">
        <f ca="1">E18+2</f>
        <v>45420</v>
      </c>
      <c r="G18" s="14"/>
      <c r="H18" s="14">
        <f t="shared" ca="1" si="6"/>
        <v>3</v>
      </c>
      <c r="I18" s="28"/>
      <c r="J18" s="28"/>
      <c r="K18" s="28"/>
      <c r="L18" s="28"/>
      <c r="M18" s="28"/>
      <c r="N18" s="28"/>
      <c r="O18" s="28"/>
      <c r="P18" s="28"/>
      <c r="Q18" s="28"/>
      <c r="R18" s="28"/>
      <c r="S18" s="28"/>
      <c r="T18" s="28"/>
      <c r="U18" s="28"/>
      <c r="V18" s="28"/>
      <c r="W18" s="28"/>
      <c r="X18" s="28"/>
      <c r="Y18" s="29"/>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5">
      <c r="A19" s="42"/>
      <c r="B19" s="57" t="s">
        <v>57</v>
      </c>
      <c r="C19" s="52" t="s">
        <v>59</v>
      </c>
      <c r="D19" s="20">
        <v>1</v>
      </c>
      <c r="E19" s="69">
        <f ca="1">E18</f>
        <v>45418</v>
      </c>
      <c r="F19" s="69">
        <f ca="1">E19+3</f>
        <v>45421</v>
      </c>
      <c r="G19" s="14"/>
      <c r="H19" s="14">
        <f t="shared" ca="1" si="6"/>
        <v>4</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5">
      <c r="A20" s="42" t="s">
        <v>11</v>
      </c>
      <c r="B20" s="21" t="s">
        <v>58</v>
      </c>
      <c r="C20" s="53"/>
      <c r="D20" s="22"/>
      <c r="E20" s="70"/>
      <c r="F20" s="71"/>
      <c r="G20" s="14"/>
      <c r="H20" s="14" t="str">
        <f t="shared" si="6"/>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5">
      <c r="A21" s="42"/>
      <c r="B21" s="58" t="s">
        <v>54</v>
      </c>
      <c r="C21" s="54" t="s">
        <v>59</v>
      </c>
      <c r="D21" s="23">
        <v>0.9</v>
      </c>
      <c r="E21" s="72">
        <f ca="1">E9+C309</f>
        <v>45418</v>
      </c>
      <c r="F21" s="72">
        <f ca="1">AB5+1</f>
        <v>45438</v>
      </c>
      <c r="G21" s="14"/>
      <c r="H21" s="14">
        <f t="shared" ca="1" si="6"/>
        <v>21</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35">
      <c r="A22" s="42"/>
      <c r="B22" s="58" t="s">
        <v>53</v>
      </c>
      <c r="C22" s="54" t="s">
        <v>59</v>
      </c>
      <c r="D22" s="23">
        <v>0.5</v>
      </c>
      <c r="E22" s="72">
        <f ca="1">I5</f>
        <v>45418</v>
      </c>
      <c r="F22" s="72">
        <f ca="1">AB5+1</f>
        <v>45438</v>
      </c>
      <c r="G22" s="14"/>
      <c r="H22" s="14">
        <f t="shared" ca="1" si="6"/>
        <v>21</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x14ac:dyDescent="0.35">
      <c r="A23" s="42"/>
      <c r="B23" s="58" t="s">
        <v>55</v>
      </c>
      <c r="C23" s="54" t="s">
        <v>59</v>
      </c>
      <c r="D23" s="23"/>
      <c r="E23" s="72">
        <f ca="1">I5</f>
        <v>45418</v>
      </c>
      <c r="F23" s="72">
        <f ca="1">AB5+1</f>
        <v>45438</v>
      </c>
      <c r="G23" s="14"/>
      <c r="H23" s="14">
        <f t="shared" ca="1" si="6"/>
        <v>21</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x14ac:dyDescent="0.35">
      <c r="A24" s="42"/>
      <c r="B24" s="58" t="s">
        <v>56</v>
      </c>
      <c r="C24" s="54" t="s">
        <v>59</v>
      </c>
      <c r="D24" s="23"/>
      <c r="E24" s="72">
        <f ca="1">I5</f>
        <v>45418</v>
      </c>
      <c r="F24" s="72">
        <f ca="1">AB5+1</f>
        <v>45438</v>
      </c>
      <c r="G24" s="14"/>
      <c r="H24" s="14">
        <f t="shared" ca="1" si="6"/>
        <v>21</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x14ac:dyDescent="0.35">
      <c r="A25" s="42"/>
      <c r="B25" s="58" t="s">
        <v>57</v>
      </c>
      <c r="C25" s="54" t="s">
        <v>59</v>
      </c>
      <c r="D25" s="23"/>
      <c r="E25" s="72">
        <f ca="1">E23</f>
        <v>45418</v>
      </c>
      <c r="F25" s="72">
        <f ca="1">AB5+1</f>
        <v>45438</v>
      </c>
      <c r="G25" s="14"/>
      <c r="H25" s="14">
        <f t="shared" ca="1" si="6"/>
        <v>21</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x14ac:dyDescent="0.35">
      <c r="A26" s="42" t="s">
        <v>12</v>
      </c>
      <c r="B26" s="59"/>
      <c r="C26" s="55"/>
      <c r="D26" s="13"/>
      <c r="E26" s="73"/>
      <c r="F26" s="73"/>
      <c r="G26" s="14"/>
      <c r="H26" s="14" t="str">
        <f t="shared" si="6"/>
        <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x14ac:dyDescent="0.35">
      <c r="A27" s="43" t="s">
        <v>13</v>
      </c>
      <c r="B27" s="24" t="s">
        <v>15</v>
      </c>
      <c r="C27" s="25"/>
      <c r="D27" s="26"/>
      <c r="E27" s="74"/>
      <c r="F27" s="75"/>
      <c r="G27" s="27"/>
      <c r="H27" s="27" t="str">
        <f t="shared" si="6"/>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ht="30" customHeight="1" x14ac:dyDescent="0.3">
      <c r="G28" s="6"/>
    </row>
    <row r="29" spans="1:64" ht="30" customHeight="1" x14ac:dyDescent="0.3">
      <c r="C29" s="11"/>
      <c r="F29" s="44"/>
    </row>
    <row r="30" spans="1:64" ht="30" customHeight="1" x14ac:dyDescent="0.3">
      <c r="C30"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94.44140625" style="32" customWidth="1"/>
    <col min="2" max="16384" width="9.109375" style="2"/>
  </cols>
  <sheetData>
    <row r="1" spans="1:2" ht="46.5" customHeight="1" x14ac:dyDescent="0.3"/>
    <row r="2" spans="1:2" s="34" customFormat="1" ht="15.6" x14ac:dyDescent="0.3">
      <c r="A2" s="33" t="s">
        <v>23</v>
      </c>
      <c r="B2" s="33"/>
    </row>
    <row r="3" spans="1:2" s="38" customFormat="1" ht="27" customHeight="1" x14ac:dyDescent="0.3">
      <c r="A3" s="63" t="s">
        <v>24</v>
      </c>
      <c r="B3" s="39"/>
    </row>
    <row r="4" spans="1:2" s="35" customFormat="1" ht="25.8" x14ac:dyDescent="0.5">
      <c r="A4" s="36" t="s">
        <v>25</v>
      </c>
    </row>
    <row r="5" spans="1:2" ht="74.099999999999994" customHeight="1" x14ac:dyDescent="0.3">
      <c r="A5" s="37" t="s">
        <v>26</v>
      </c>
    </row>
    <row r="6" spans="1:2" ht="26.25" customHeight="1" x14ac:dyDescent="0.3">
      <c r="A6" s="36" t="s">
        <v>27</v>
      </c>
    </row>
    <row r="7" spans="1:2" s="32" customFormat="1" ht="204.9" customHeight="1" x14ac:dyDescent="0.3">
      <c r="A7" s="41" t="s">
        <v>28</v>
      </c>
    </row>
    <row r="8" spans="1:2" s="35" customFormat="1" ht="25.8" x14ac:dyDescent="0.5">
      <c r="A8" s="36" t="s">
        <v>29</v>
      </c>
    </row>
    <row r="9" spans="1:2" ht="57.6" x14ac:dyDescent="0.3">
      <c r="A9" s="37" t="s">
        <v>30</v>
      </c>
    </row>
    <row r="10" spans="1:2" s="32" customFormat="1" ht="27.9" customHeight="1" x14ac:dyDescent="0.3">
      <c r="A10" s="40" t="s">
        <v>31</v>
      </c>
    </row>
    <row r="11" spans="1:2" s="35" customFormat="1" ht="25.8" x14ac:dyDescent="0.5">
      <c r="A11" s="36" t="s">
        <v>32</v>
      </c>
    </row>
    <row r="12" spans="1:2" ht="28.8" x14ac:dyDescent="0.3">
      <c r="A12" s="37" t="s">
        <v>33</v>
      </c>
    </row>
    <row r="13" spans="1:2" s="32" customFormat="1" ht="27.9" customHeight="1" x14ac:dyDescent="0.3">
      <c r="A13" s="40" t="s">
        <v>34</v>
      </c>
    </row>
    <row r="14" spans="1:2" s="35" customFormat="1" ht="25.8" x14ac:dyDescent="0.5">
      <c r="A14" s="36" t="s">
        <v>35</v>
      </c>
    </row>
    <row r="15" spans="1:2" ht="75" customHeight="1" x14ac:dyDescent="0.3">
      <c r="A15" s="37" t="s">
        <v>36</v>
      </c>
    </row>
    <row r="16" spans="1:2" ht="75" customHeight="1" x14ac:dyDescent="0.3">
      <c r="A16" s="37"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2024-05-06T01:03:47Z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