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 l="1"/>
  <c r="J4" i="1"/>
  <c r="I6" i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  <comment ref="E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 load obj files by cycling through all the positions, uvs, and normals, then get all the indices of the triangles and build the vertex buffer and index buffer accordingly</t>
        </r>
      </text>
    </comment>
    <comment ref="E3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 did not add normals to the star since its generated by itself and uses shaders that take into account for vertex coloring</t>
        </r>
      </text>
    </comment>
    <comment ref="E6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Controls:
WASD - Movement
Q - Fly down
E - Fly up
Space - Reset
Right Click + Mouse - Rotation</t>
        </r>
      </text>
    </comment>
    <comment ref="E6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Controls:
Right Click + Mouse - Rotation
WASD - Movement
Q - Fly down
E - Fly up
Space - Reset
</t>
        </r>
      </text>
    </comment>
  </commentList>
</comments>
</file>

<file path=xl/sharedStrings.xml><?xml version="1.0" encoding="utf-8"?>
<sst xmlns="http://schemas.openxmlformats.org/spreadsheetml/2006/main" count="125" uniqueCount="81">
  <si>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</si>
  <si>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</si>
  <si>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</si>
  <si>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</si>
  <si>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</si>
  <si>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</si>
  <si>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</si>
  <si>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</si>
  <si>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</si>
  <si>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</si>
  <si>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</si>
  <si>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</si>
  <si>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</si>
  <si>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</si>
  <si>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</si>
  <si>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</si>
  <si>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</si>
  <si>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</si>
  <si>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</si>
  <si>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</si>
  <si>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</si>
  <si>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</si>
  <si>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</si>
  <si>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</si>
  <si>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</si>
  <si>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</si>
  <si>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</si>
  <si>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</si>
  <si>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</si>
  <si>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</si>
  <si>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</si>
  <si>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</si>
  <si>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</si>
  <si>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</si>
  <si>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</si>
  <si>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</si>
  <si>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</si>
  <si>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</si>
  <si>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Transparent Blending, Semi transparent geometry sorted by depth into scene and drawn in correct order.</t>
  </si>
  <si>
    <t>PROJECT SOURCE CITATIONS - Cite your sources below!</t>
  </si>
  <si>
    <t>GEOMETRY (features can only be achieved on only 1 milestone)</t>
  </si>
  <si>
    <t>Drawing proceduraly created indexed triangle primitive based geometry.</t>
  </si>
  <si>
    <t>Drawing indexed model loaded from file.</t>
  </si>
  <si>
    <t>Geometry Instancing(multiple objects are independantly transformed) w/ 1 drawInstance related call.</t>
  </si>
  <si>
    <t>Proceduaraly created geometry done in geometry shader.</t>
  </si>
  <si>
    <t>Demostrates dyanmic fluxuations of geometry LOD via tesselation within hardware pipeline.</t>
  </si>
  <si>
    <t>Demostrate proper transparent masking with atleast 3 overlapping draws of transparent geometry.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</si>
  <si>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</si>
  <si>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</si>
  <si>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</si>
  <si>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</si>
  <si>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</si>
  <si>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</si>
  <si>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</si>
  <si>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</si>
  <si>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</si>
  <si>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</si>
  <si>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</si>
  <si>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</si>
  <si>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</si>
  <si>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</si>
  <si>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</si>
  <si>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Lights demonstrate proper specular.</t>
  </si>
  <si>
    <t>Rendering techniques such as frustum culling on GPU(Usually in Geo or Compute shader)</t>
  </si>
  <si>
    <t>Use of stencil buffer to reject further rendering.</t>
  </si>
  <si>
    <t>Substatial Use of Compute Shader regarding object transformations (eg particle system physics)</t>
  </si>
  <si>
    <t>MSAA applied to rasterized geometry.</t>
  </si>
  <si>
    <t>Ability to Dynamically change buffer target sizes via/window resize or full screen.</t>
  </si>
  <si>
    <t>Simultaneous Loading of Textures or Models done with Multithreading.</t>
  </si>
  <si>
    <t>Multithreaded rendering done with defered context draw calls on another thread.</t>
  </si>
  <si>
    <t>Ability to appropriately translate the view.</t>
  </si>
  <si>
    <t>Ability to appropriately rotate the view around its position.</t>
  </si>
  <si>
    <t>Draw Scene from a different perspective(camera view matrix) in a separate viewport</t>
  </si>
  <si>
    <t>Confidence Confirmed</t>
  </si>
  <si>
    <t>Student Confidence(X)</t>
  </si>
  <si>
    <t>I</t>
  </si>
  <si>
    <t>Student Name: Jack Gillette</t>
  </si>
  <si>
    <t>Student Git Address: https://github.com/ProtheanGH/GFX2_Project.git</t>
  </si>
  <si>
    <t>X</t>
  </si>
  <si>
    <t>II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</si>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</sst>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A85" zoomScaleNormal="100" workbookViewId="0">
      <selection activeCell="F55" sqref="F55"/>
    </sheetView>
  </sheetViews>
  <sheetFormatPr defaultRowHeight="14.4" x14ac:dyDescent="0.3"/>
  <cols>
    <col min="1" max="1" width="94" customWidth="1"/>
    <col min="2" max="2" width="25.44140625" customWidth="1"/>
    <col min="3" max="3" width="25" customWidth="1"/>
    <col min="4" max="4" width="25.33203125" customWidth="1"/>
    <col min="5" max="5" width="25.5546875" customWidth="1"/>
    <col min="6" max="6" width="25.44140625" customWidth="1"/>
    <col min="7" max="7" width="25.6640625" customWidth="1"/>
    <col min="8" max="9" width="25.88671875" customWidth="1"/>
    <col min="10" max="10" width="24.6640625" customWidth="1"/>
    <col min="11" max="11" width="24.5546875" customWidth="1"/>
    <col min="12" max="12" width="24.109375" customWidth="1"/>
    <col min="13" max="14" width="9.109375" customWidth="1"/>
  </cols>
  <sheetData>
    <row r="1" spans="1:12" x14ac:dyDescent="0.3">
      <c r="A1" s="11" t="s">
        <v>76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">
      <c r="A2" s="11" t="s">
        <v>77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73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3">
      <c r="A3" s="12" t="s">
        <v>40</v>
      </c>
      <c r="B3" s="5"/>
      <c r="C3" s="5"/>
      <c r="D3" s="5"/>
      <c r="E3" s="5" t="s">
        <v>17</v>
      </c>
      <c r="F3" s="5" t="s">
        <v>74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35</v>
      </c>
    </row>
    <row r="4" spans="1:12" x14ac:dyDescent="0.3">
      <c r="A4" s="13" t="s">
        <v>41</v>
      </c>
      <c r="B4" s="5">
        <v>5</v>
      </c>
      <c r="C4" s="5">
        <v>4</v>
      </c>
      <c r="D4" s="5">
        <v>3</v>
      </c>
      <c r="E4" s="2" t="s">
        <v>75</v>
      </c>
      <c r="F4" s="3" t="s">
        <v>78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22</v>
      </c>
      <c r="I4" s="5">
        <f>IF(SUMIF(E4:E85,"=II",G4:G85) + SUMIF(D90:D91, "X",B90:B91) &gt; 22, 22, SUMIF(E4:E85,"=II",G4:G85) + SUMIF(D90:D91, "X",B90:B91))</f>
        <v>22</v>
      </c>
      <c r="J4" s="5">
        <f>IF(SUMIF(E4:E85,"=III",G4:G85) + SUMIF(E90:E91, "X",B90:B91) &gt; 22, 22, SUMIF(E4:E85,"=III",G4:G85) + SUMIF(E90:E91, "X",B90:B91))</f>
        <v>22</v>
      </c>
      <c r="K4" s="5">
        <f>SUM(H6,I6,J6)</f>
        <v>12</v>
      </c>
      <c r="L4" s="9">
        <f>SUM(G4:G85) + SUMIF(C90:C91, "X",B90:B91) + SUMIF(D90:D91, "X",B90:B91) + SUMIF(E90:E91, "X",B90:B91)</f>
        <v>78</v>
      </c>
    </row>
    <row r="5" spans="1:12" x14ac:dyDescent="0.3">
      <c r="A5" s="13" t="s">
        <v>42</v>
      </c>
      <c r="B5" s="5">
        <v>5</v>
      </c>
      <c r="C5" s="5">
        <v>4</v>
      </c>
      <c r="D5" s="5">
        <v>3</v>
      </c>
      <c r="E5" s="2" t="s">
        <v>75</v>
      </c>
      <c r="F5" s="3" t="s">
        <v>78</v>
      </c>
      <c r="G5" s="8">
        <f t="shared" si="0"/>
        <v>5</v>
      </c>
      <c r="H5" s="5" t="s">
        <v>27</v>
      </c>
      <c r="I5" s="5" t="s">
        <v>27</v>
      </c>
      <c r="J5" s="5" t="s">
        <v>27</v>
      </c>
      <c r="K5" s="5"/>
      <c r="L5" s="5" t="s">
        <v>36</v>
      </c>
    </row>
    <row r="6" spans="1:12" x14ac:dyDescent="0.3">
      <c r="A6" s="14" t="s">
        <v>43</v>
      </c>
      <c r="B6" s="5">
        <v>5</v>
      </c>
      <c r="C6" s="5">
        <v>5</v>
      </c>
      <c r="D6" s="5">
        <v>5</v>
      </c>
      <c r="E6" s="2"/>
      <c r="F6" s="3"/>
      <c r="G6" s="8">
        <f t="shared" si="0"/>
        <v>0</v>
      </c>
      <c r="H6" s="5">
        <f>IF(SUMIF(E4:E85,"=I",G4:G85) + SUMIF(C90:C91, "X",B90:B91)  &gt; 22, SUMIF(E4:E85,"=I",G4:G85) + SUMIF(C90:C91, "X",B90:B91) - 22,0)</f>
        <v>11</v>
      </c>
      <c r="I6" s="5">
        <f>IF(SUMIF(E4:E85,"=II",G4:G85) + SUMIF(D90:D91, "X",B90:B91) &gt; 22, SUMIF(E4:E85,"=II",G4:G85) + SUMIF(D90:D91, "X",B90:B91) - 22,0)</f>
        <v>1</v>
      </c>
      <c r="J6" s="5">
        <f>IF(SUMIF(E4:E85,"=III",G4:G85) + SUMIF(E90:E91, "X",B90:B91) &gt; 22, SUMIF(E4:E85,"=III",G4:G85) + SUMIF(E90:E91, "X",B90:B91) - 22,0)</f>
        <v>0</v>
      </c>
      <c r="K6" s="5"/>
      <c r="L6" s="9">
        <f>IF(L4 &gt; 66, SUM(-66,L4),0)</f>
        <v>12</v>
      </c>
    </row>
    <row r="7" spans="1:12" x14ac:dyDescent="0.3">
      <c r="A7" s="14" t="s">
        <v>44</v>
      </c>
      <c r="B7" s="5">
        <v>5</v>
      </c>
      <c r="C7" s="5">
        <v>5</v>
      </c>
      <c r="D7" s="5">
        <v>4</v>
      </c>
      <c r="E7" s="2"/>
      <c r="F7" s="3"/>
      <c r="G7" s="8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3">
      <c r="A8" s="14" t="s">
        <v>45</v>
      </c>
      <c r="B8" s="5">
        <v>5</v>
      </c>
      <c r="C8" s="5">
        <v>5</v>
      </c>
      <c r="D8" s="5">
        <v>5</v>
      </c>
      <c r="E8" s="2"/>
      <c r="F8" s="3"/>
      <c r="G8" s="8">
        <f t="shared" si="0"/>
        <v>0</v>
      </c>
      <c r="H8" s="10">
        <f>H4+IF(H4 &lt; 22, IF(K4+H4 &gt; 22, 22- H4, K4),0)</f>
        <v>22</v>
      </c>
      <c r="I8" s="9">
        <f>I4+IF(I4 &lt; 22, IF(H10+I4 &gt; 22, 22- I4, H10),0)</f>
        <v>22</v>
      </c>
      <c r="J8" s="9">
        <f>J4+IF(J4 &lt; 22, IF(I10+J4 &gt; 22, 22- J4, I10),0)</f>
        <v>22</v>
      </c>
      <c r="K8" s="5"/>
      <c r="L8" s="5"/>
    </row>
    <row r="9" spans="1:12" x14ac:dyDescent="0.3">
      <c r="A9" s="14" t="s">
        <v>47</v>
      </c>
      <c r="B9" s="5">
        <v>2</v>
      </c>
      <c r="C9" s="5">
        <v>2</v>
      </c>
      <c r="D9" s="5">
        <v>2</v>
      </c>
      <c r="E9" s="2"/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x14ac:dyDescent="0.3">
      <c r="A10" s="14" t="s">
        <v>48</v>
      </c>
      <c r="B10" s="5">
        <v>2</v>
      </c>
      <c r="C10" s="5">
        <v>2</v>
      </c>
      <c r="D10" s="5">
        <v>2</v>
      </c>
      <c r="E10" s="2"/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12</v>
      </c>
      <c r="I10" s="5">
        <f>IF(H10+I4 - 22 &gt; 0, H10+I4 - 22, 0)</f>
        <v>12</v>
      </c>
      <c r="J10" s="5">
        <f>IF(I10+J4 - 22 &gt; 0, I10+J4 - 22, 0)</f>
        <v>12</v>
      </c>
      <c r="K10" s="5"/>
      <c r="L10" s="5"/>
    </row>
    <row r="11" spans="1:12" x14ac:dyDescent="0.3">
      <c r="A11" s="14" t="s">
        <v>49</v>
      </c>
      <c r="B11" s="5">
        <v>2</v>
      </c>
      <c r="C11" s="5">
        <v>2</v>
      </c>
      <c r="D11" s="5">
        <v>2</v>
      </c>
      <c r="E11" s="2"/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3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x14ac:dyDescent="0.3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x14ac:dyDescent="0.3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x14ac:dyDescent="0.3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x14ac:dyDescent="0.3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x14ac:dyDescent="0.3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x14ac:dyDescent="0.3">
      <c r="A18" s="13" t="s">
        <v>51</v>
      </c>
      <c r="B18" s="5">
        <v>5</v>
      </c>
      <c r="C18" s="5">
        <v>4</v>
      </c>
      <c r="D18" s="5">
        <v>3</v>
      </c>
      <c r="E18" s="2" t="s">
        <v>75</v>
      </c>
      <c r="F18" s="3" t="s">
        <v>78</v>
      </c>
      <c r="G18" s="8">
        <f t="shared" si="0"/>
        <v>5</v>
      </c>
      <c r="H18" s="5"/>
      <c r="I18" s="5"/>
      <c r="J18" s="5"/>
      <c r="K18" s="5"/>
      <c r="L18" s="5"/>
    </row>
    <row r="19" spans="1:12" x14ac:dyDescent="0.3">
      <c r="A19" s="14" t="s">
        <v>52</v>
      </c>
      <c r="B19" s="5">
        <v>3</v>
      </c>
      <c r="C19" s="5">
        <v>3</v>
      </c>
      <c r="D19" s="5">
        <v>3</v>
      </c>
      <c r="E19" s="2"/>
      <c r="F19" s="3"/>
      <c r="G19" s="8">
        <f t="shared" si="0"/>
        <v>0</v>
      </c>
      <c r="H19" s="5"/>
      <c r="I19" s="5"/>
      <c r="J19" s="5"/>
      <c r="K19" s="5"/>
      <c r="L19" s="5"/>
    </row>
    <row r="20" spans="1:12" x14ac:dyDescent="0.3">
      <c r="A20" s="13" t="s">
        <v>53</v>
      </c>
      <c r="B20" s="5">
        <v>5</v>
      </c>
      <c r="C20" s="5">
        <v>5</v>
      </c>
      <c r="D20" s="5">
        <v>5</v>
      </c>
      <c r="E20" s="2" t="s">
        <v>79</v>
      </c>
      <c r="F20" s="3" t="s">
        <v>78</v>
      </c>
      <c r="G20" s="8">
        <f t="shared" si="0"/>
        <v>5</v>
      </c>
      <c r="H20" s="5"/>
      <c r="I20" s="5"/>
      <c r="J20" s="5"/>
      <c r="K20" s="5"/>
      <c r="L20" s="5"/>
    </row>
    <row r="21" spans="1:12" x14ac:dyDescent="0.3">
      <c r="A21" s="14" t="s">
        <v>34</v>
      </c>
      <c r="B21" s="5">
        <v>3</v>
      </c>
      <c r="C21" s="5">
        <v>3</v>
      </c>
      <c r="D21" s="5">
        <v>3</v>
      </c>
      <c r="E21" s="2"/>
      <c r="F21" s="3"/>
      <c r="G21" s="8">
        <f t="shared" si="0"/>
        <v>0</v>
      </c>
      <c r="H21" s="5"/>
      <c r="I21" s="5"/>
      <c r="J21" s="5"/>
      <c r="K21" s="5"/>
      <c r="L21" s="5"/>
    </row>
    <row r="22" spans="1:12" x14ac:dyDescent="0.3">
      <c r="A22" s="14" t="s">
        <v>33</v>
      </c>
      <c r="B22" s="5">
        <v>3</v>
      </c>
      <c r="C22" s="5">
        <v>3</v>
      </c>
      <c r="D22" s="5">
        <v>3</v>
      </c>
      <c r="E22" s="2"/>
      <c r="F22" s="3"/>
      <c r="G22" s="8">
        <f t="shared" si="0"/>
        <v>0</v>
      </c>
      <c r="H22" s="5"/>
      <c r="I22" s="5"/>
      <c r="J22" s="5"/>
      <c r="K22" s="5"/>
      <c r="L22" s="5"/>
    </row>
    <row r="23" spans="1:12" x14ac:dyDescent="0.3">
      <c r="A23" s="14" t="s">
        <v>50</v>
      </c>
      <c r="B23" s="5">
        <v>4</v>
      </c>
      <c r="C23" s="5">
        <v>4</v>
      </c>
      <c r="D23" s="5">
        <v>4</v>
      </c>
      <c r="E23" s="2" t="s">
        <v>75</v>
      </c>
      <c r="F23" s="3" t="s">
        <v>78</v>
      </c>
      <c r="G23" s="8">
        <f t="shared" si="0"/>
        <v>4</v>
      </c>
      <c r="H23" s="5"/>
      <c r="I23" s="5"/>
      <c r="J23" s="5"/>
      <c r="K23" s="5"/>
      <c r="L23" s="5"/>
    </row>
    <row r="24" spans="1:12" x14ac:dyDescent="0.3">
      <c r="A24" s="13" t="s">
        <v>46</v>
      </c>
      <c r="B24" s="5">
        <v>5</v>
      </c>
      <c r="C24" s="5">
        <v>5</v>
      </c>
      <c r="D24" s="5">
        <v>5</v>
      </c>
      <c r="E24" s="2" t="s">
        <v>80</v>
      </c>
      <c r="F24" s="3" t="s">
        <v>78</v>
      </c>
      <c r="G24" s="8">
        <f t="shared" si="0"/>
        <v>5</v>
      </c>
      <c r="H24" s="5"/>
      <c r="I24" s="5"/>
      <c r="J24" s="5"/>
      <c r="K24" s="5"/>
      <c r="L24" s="5"/>
    </row>
    <row r="25" spans="1:12" x14ac:dyDescent="0.3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x14ac:dyDescent="0.3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x14ac:dyDescent="0.3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x14ac:dyDescent="0.3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x14ac:dyDescent="0.3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x14ac:dyDescent="0.3">
      <c r="A30" s="13" t="s">
        <v>54</v>
      </c>
      <c r="B30" s="5">
        <v>5</v>
      </c>
      <c r="C30" s="5">
        <v>4</v>
      </c>
      <c r="D30" s="5">
        <v>3</v>
      </c>
      <c r="E30" s="2" t="s">
        <v>75</v>
      </c>
      <c r="F30" s="3" t="s">
        <v>78</v>
      </c>
      <c r="G30" s="8">
        <f t="shared" si="0"/>
        <v>5</v>
      </c>
      <c r="H30" s="5"/>
      <c r="I30" s="5"/>
      <c r="J30" s="5"/>
      <c r="K30" s="5"/>
      <c r="L30" s="5"/>
    </row>
    <row r="31" spans="1:12" x14ac:dyDescent="0.3">
      <c r="A31" s="13" t="s">
        <v>55</v>
      </c>
      <c r="B31" s="5">
        <v>5</v>
      </c>
      <c r="C31" s="5">
        <v>4</v>
      </c>
      <c r="D31" s="5">
        <v>3</v>
      </c>
      <c r="E31" s="2" t="s">
        <v>79</v>
      </c>
      <c r="F31" s="3" t="s">
        <v>78</v>
      </c>
      <c r="G31" s="8">
        <f t="shared" si="0"/>
        <v>4</v>
      </c>
      <c r="H31" s="5"/>
      <c r="I31" s="5"/>
      <c r="J31" s="5"/>
      <c r="K31" s="5"/>
      <c r="L31" s="5"/>
    </row>
    <row r="32" spans="1:12" x14ac:dyDescent="0.3">
      <c r="A32" s="13" t="s">
        <v>56</v>
      </c>
      <c r="B32" s="5">
        <v>5</v>
      </c>
      <c r="C32" s="5">
        <v>4</v>
      </c>
      <c r="D32" s="5">
        <v>3</v>
      </c>
      <c r="E32" s="2" t="s">
        <v>79</v>
      </c>
      <c r="F32" s="3" t="s">
        <v>78</v>
      </c>
      <c r="G32" s="8">
        <f t="shared" si="0"/>
        <v>4</v>
      </c>
      <c r="H32" s="5"/>
      <c r="I32" s="5"/>
      <c r="J32" s="5"/>
      <c r="K32" s="5"/>
      <c r="L32" s="5"/>
    </row>
    <row r="33" spans="1:12" x14ac:dyDescent="0.3">
      <c r="A33" s="14" t="s">
        <v>57</v>
      </c>
      <c r="B33" s="5">
        <v>3</v>
      </c>
      <c r="C33" s="5">
        <v>2</v>
      </c>
      <c r="D33" s="5">
        <v>1</v>
      </c>
      <c r="E33" s="2" t="s">
        <v>79</v>
      </c>
      <c r="F33" s="3" t="s">
        <v>78</v>
      </c>
      <c r="G33" s="8">
        <f t="shared" si="0"/>
        <v>2</v>
      </c>
      <c r="H33" s="5"/>
      <c r="I33" s="5"/>
      <c r="J33" s="5"/>
      <c r="K33" s="5"/>
      <c r="L33" s="5"/>
    </row>
    <row r="34" spans="1:12" x14ac:dyDescent="0.3">
      <c r="A34" s="14" t="s">
        <v>58</v>
      </c>
      <c r="B34" s="5">
        <v>1</v>
      </c>
      <c r="C34" s="5">
        <v>1</v>
      </c>
      <c r="D34" s="5">
        <v>1</v>
      </c>
      <c r="E34" s="2" t="s">
        <v>79</v>
      </c>
      <c r="F34" s="3" t="s">
        <v>78</v>
      </c>
      <c r="G34" s="8">
        <f t="shared" si="0"/>
        <v>1</v>
      </c>
      <c r="H34" s="5"/>
      <c r="I34" s="5"/>
      <c r="J34" s="5"/>
      <c r="K34" s="5"/>
      <c r="L34" s="5"/>
    </row>
    <row r="35" spans="1:12" x14ac:dyDescent="0.3">
      <c r="A35" s="14" t="s">
        <v>59</v>
      </c>
      <c r="B35" s="5">
        <v>1</v>
      </c>
      <c r="C35" s="5">
        <v>1</v>
      </c>
      <c r="D35" s="5">
        <v>1</v>
      </c>
      <c r="E35" s="2" t="s">
        <v>79</v>
      </c>
      <c r="F35" s="3" t="s">
        <v>78</v>
      </c>
      <c r="G35" s="8">
        <f t="shared" si="0"/>
        <v>1</v>
      </c>
      <c r="H35" s="5"/>
      <c r="I35" s="5"/>
      <c r="J35" s="5"/>
      <c r="K35" s="5"/>
      <c r="L35" s="5"/>
    </row>
    <row r="36" spans="1:12" x14ac:dyDescent="0.3">
      <c r="A36" s="14" t="s">
        <v>60</v>
      </c>
      <c r="B36" s="5">
        <v>2</v>
      </c>
      <c r="C36" s="5">
        <v>2</v>
      </c>
      <c r="D36" s="5">
        <v>2</v>
      </c>
      <c r="E36" s="2" t="s">
        <v>79</v>
      </c>
      <c r="F36" s="3" t="s">
        <v>78</v>
      </c>
      <c r="G36" s="8">
        <f t="shared" ref="G36:G67" si="1" xml:space="preserve"> IF(EXACT(F36,"X"),IF(EXACT(E36,"I"),$B36,IF(EXACT(E36,"II"),$C36,IF(EXACT(E36,"III"),$D36,0))),0)</f>
        <v>2</v>
      </c>
      <c r="H36" s="5"/>
      <c r="I36" s="5"/>
      <c r="J36" s="5"/>
      <c r="K36" s="5"/>
      <c r="L36" s="5"/>
    </row>
    <row r="37" spans="1:12" x14ac:dyDescent="0.3">
      <c r="A37" s="14" t="s">
        <v>61</v>
      </c>
      <c r="B37" s="5">
        <v>3</v>
      </c>
      <c r="C37" s="5">
        <v>3</v>
      </c>
      <c r="D37" s="5">
        <v>3</v>
      </c>
      <c r="E37" s="2"/>
      <c r="F37" s="3"/>
      <c r="G37" s="8">
        <f t="shared" si="1"/>
        <v>0</v>
      </c>
      <c r="H37" s="5"/>
      <c r="I37" s="5"/>
      <c r="J37" s="5"/>
      <c r="K37" s="5"/>
      <c r="L37" s="5"/>
    </row>
    <row r="38" spans="1:12" x14ac:dyDescent="0.3">
      <c r="A38" s="14" t="s">
        <v>31</v>
      </c>
      <c r="B38" s="5">
        <v>3</v>
      </c>
      <c r="C38" s="5">
        <v>3</v>
      </c>
      <c r="D38" s="5">
        <v>3</v>
      </c>
      <c r="E38" s="2"/>
      <c r="F38" s="3"/>
      <c r="G38" s="8">
        <f t="shared" si="1"/>
        <v>0</v>
      </c>
      <c r="H38" s="5"/>
      <c r="I38" s="5"/>
      <c r="J38" s="5"/>
      <c r="K38" s="5"/>
      <c r="L38" s="5"/>
    </row>
    <row r="39" spans="1:12" x14ac:dyDescent="0.3">
      <c r="A39" s="14" t="s">
        <v>32</v>
      </c>
      <c r="B39" s="5">
        <v>5</v>
      </c>
      <c r="C39" s="5">
        <v>3</v>
      </c>
      <c r="D39" s="5">
        <v>3</v>
      </c>
      <c r="E39" s="2"/>
      <c r="F39" s="3"/>
      <c r="G39" s="8">
        <f t="shared" si="1"/>
        <v>0</v>
      </c>
      <c r="H39" s="5"/>
      <c r="I39" s="5"/>
      <c r="J39" s="5"/>
      <c r="K39" s="5"/>
      <c r="L39" s="5"/>
    </row>
    <row r="40" spans="1:12" x14ac:dyDescent="0.3">
      <c r="A40" s="14" t="s">
        <v>62</v>
      </c>
      <c r="B40" s="5">
        <v>3</v>
      </c>
      <c r="C40" s="5">
        <v>3</v>
      </c>
      <c r="D40" s="5">
        <v>3</v>
      </c>
      <c r="E40" s="2"/>
      <c r="F40" s="3"/>
      <c r="G40" s="8">
        <f t="shared" si="1"/>
        <v>0</v>
      </c>
      <c r="H40" s="5"/>
      <c r="I40" s="5"/>
      <c r="J40" s="5"/>
      <c r="K40" s="5"/>
      <c r="L40" s="5"/>
    </row>
    <row r="41" spans="1:12" x14ac:dyDescent="0.3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x14ac:dyDescent="0.3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3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3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3">
      <c r="A45" s="14" t="s">
        <v>63</v>
      </c>
      <c r="B45" s="5">
        <v>5</v>
      </c>
      <c r="C45" s="5">
        <v>5</v>
      </c>
      <c r="D45" s="5">
        <v>5</v>
      </c>
      <c r="E45" s="2"/>
      <c r="F45" s="3"/>
      <c r="G45" s="8">
        <f t="shared" si="1"/>
        <v>0</v>
      </c>
      <c r="H45" s="5"/>
      <c r="I45" s="5"/>
      <c r="J45" s="5"/>
      <c r="K45" s="5"/>
      <c r="L45" s="5"/>
    </row>
    <row r="46" spans="1:12" x14ac:dyDescent="0.3">
      <c r="A46" s="14" t="s">
        <v>64</v>
      </c>
      <c r="B46" s="5">
        <v>3</v>
      </c>
      <c r="C46" s="5">
        <v>3</v>
      </c>
      <c r="D46" s="5">
        <v>3</v>
      </c>
      <c r="E46" s="2"/>
      <c r="F46" s="3"/>
      <c r="G46" s="8">
        <f t="shared" si="1"/>
        <v>0</v>
      </c>
      <c r="H46" s="5"/>
      <c r="I46" s="5"/>
      <c r="J46" s="5"/>
      <c r="K46" s="5"/>
      <c r="L46" s="5"/>
    </row>
    <row r="47" spans="1:12" x14ac:dyDescent="0.3">
      <c r="A47" s="14" t="s">
        <v>65</v>
      </c>
      <c r="B47" s="5">
        <v>5</v>
      </c>
      <c r="C47" s="5">
        <v>5</v>
      </c>
      <c r="D47" s="5">
        <v>5</v>
      </c>
      <c r="E47" s="2"/>
      <c r="F47" s="3"/>
      <c r="G47" s="8">
        <f t="shared" si="1"/>
        <v>0</v>
      </c>
      <c r="H47" s="5"/>
      <c r="I47" s="5"/>
      <c r="J47" s="5"/>
      <c r="K47" s="5"/>
      <c r="L47" s="5"/>
    </row>
    <row r="48" spans="1:12" x14ac:dyDescent="0.3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3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3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3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3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3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3">
      <c r="A54" s="14" t="s">
        <v>66</v>
      </c>
      <c r="B54" s="5">
        <v>3</v>
      </c>
      <c r="C54" s="5">
        <v>3</v>
      </c>
      <c r="D54" s="5">
        <v>3</v>
      </c>
      <c r="E54" s="2"/>
      <c r="F54" s="3"/>
      <c r="G54" s="8">
        <f t="shared" si="1"/>
        <v>0</v>
      </c>
      <c r="H54" s="5"/>
      <c r="I54" s="5"/>
      <c r="J54" s="5"/>
      <c r="K54" s="5"/>
      <c r="L54" s="5"/>
    </row>
    <row r="55" spans="1:12" x14ac:dyDescent="0.3">
      <c r="A55" s="14" t="s">
        <v>67</v>
      </c>
      <c r="B55" s="5">
        <v>3</v>
      </c>
      <c r="C55" s="5">
        <v>3</v>
      </c>
      <c r="D55" s="5">
        <v>3</v>
      </c>
      <c r="E55" s="2" t="s">
        <v>80</v>
      </c>
      <c r="F55" s="3" t="s">
        <v>78</v>
      </c>
      <c r="G55" s="8">
        <f t="shared" si="1"/>
        <v>3</v>
      </c>
      <c r="H55" s="5"/>
      <c r="I55" s="5"/>
      <c r="J55" s="5"/>
      <c r="K55" s="5"/>
      <c r="L55" s="5"/>
    </row>
    <row r="56" spans="1:12" x14ac:dyDescent="0.3">
      <c r="A56" s="14" t="s">
        <v>68</v>
      </c>
      <c r="B56" s="5">
        <v>5</v>
      </c>
      <c r="C56" s="5">
        <v>5</v>
      </c>
      <c r="D56" s="5">
        <v>5</v>
      </c>
      <c r="E56" s="2" t="s">
        <v>80</v>
      </c>
      <c r="F56" s="3" t="s">
        <v>78</v>
      </c>
      <c r="G56" s="8">
        <f t="shared" si="1"/>
        <v>5</v>
      </c>
      <c r="H56" s="5"/>
      <c r="I56" s="5"/>
      <c r="J56" s="5"/>
      <c r="K56" s="5"/>
      <c r="L56" s="5"/>
    </row>
    <row r="57" spans="1:12" x14ac:dyDescent="0.3">
      <c r="A57" s="14" t="s">
        <v>69</v>
      </c>
      <c r="B57" s="5">
        <v>5</v>
      </c>
      <c r="C57" s="5">
        <v>5</v>
      </c>
      <c r="D57" s="5">
        <v>5</v>
      </c>
      <c r="E57" s="2"/>
      <c r="F57" s="3"/>
      <c r="G57" s="8">
        <f t="shared" si="1"/>
        <v>0</v>
      </c>
      <c r="H57" s="5"/>
      <c r="I57" s="5"/>
      <c r="J57" s="5"/>
      <c r="K57" s="5"/>
      <c r="L57" s="5"/>
    </row>
    <row r="58" spans="1:12" x14ac:dyDescent="0.3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3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3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3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3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3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3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3">
      <c r="A65" s="13" t="s">
        <v>70</v>
      </c>
      <c r="B65" s="5">
        <v>2</v>
      </c>
      <c r="C65" s="5">
        <v>2</v>
      </c>
      <c r="D65" s="5">
        <v>2</v>
      </c>
      <c r="E65" s="2" t="s">
        <v>75</v>
      </c>
      <c r="F65" s="3" t="s">
        <v>78</v>
      </c>
      <c r="G65" s="8">
        <f t="shared" si="1"/>
        <v>2</v>
      </c>
      <c r="H65" s="5"/>
      <c r="I65" s="5"/>
      <c r="J65" s="5"/>
      <c r="K65" s="5"/>
      <c r="L65" s="5"/>
    </row>
    <row r="66" spans="1:12" x14ac:dyDescent="0.3">
      <c r="A66" s="13" t="s">
        <v>71</v>
      </c>
      <c r="B66" s="5">
        <v>3</v>
      </c>
      <c r="C66" s="5">
        <v>3</v>
      </c>
      <c r="D66" s="5">
        <v>3</v>
      </c>
      <c r="E66" s="2" t="s">
        <v>75</v>
      </c>
      <c r="F66" s="3" t="s">
        <v>78</v>
      </c>
      <c r="G66" s="8">
        <f t="shared" si="1"/>
        <v>3</v>
      </c>
      <c r="H66" s="5"/>
      <c r="I66" s="5"/>
      <c r="J66" s="5"/>
      <c r="K66" s="5"/>
      <c r="L66" s="5"/>
    </row>
    <row r="67" spans="1:12" x14ac:dyDescent="0.3">
      <c r="A67" s="13" t="s">
        <v>72</v>
      </c>
      <c r="B67" s="5">
        <v>5</v>
      </c>
      <c r="C67" s="5">
        <v>5</v>
      </c>
      <c r="D67" s="5">
        <v>5</v>
      </c>
      <c r="E67" s="2"/>
      <c r="F67" s="3"/>
      <c r="G67" s="8">
        <f t="shared" si="1"/>
        <v>0</v>
      </c>
      <c r="H67" s="5"/>
      <c r="I67" s="5"/>
      <c r="J67" s="5"/>
      <c r="K67" s="5"/>
      <c r="L67" s="5"/>
    </row>
    <row r="68" spans="1:12" x14ac:dyDescent="0.3">
      <c r="A68" s="13" t="s">
        <v>38</v>
      </c>
      <c r="B68" s="5">
        <v>5</v>
      </c>
      <c r="C68" s="5">
        <v>5</v>
      </c>
      <c r="D68" s="5">
        <v>5</v>
      </c>
      <c r="E68" s="2" t="s">
        <v>80</v>
      </c>
      <c r="F68" s="3" t="s">
        <v>78</v>
      </c>
      <c r="G68" s="8">
        <f t="shared" ref="G68:G85" si="2" xml:space="preserve"> IF(EXACT(F68,"X"),IF(EXACT(E68,"I"),$B68,IF(EXACT(E68,"II"),$C68,IF(EXACT(E68,"III"),$D68,0))),0)</f>
        <v>5</v>
      </c>
      <c r="H68" s="5"/>
      <c r="I68" s="5"/>
      <c r="J68" s="5"/>
      <c r="K68" s="5"/>
      <c r="L68" s="5"/>
    </row>
    <row r="69" spans="1:12" x14ac:dyDescent="0.3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3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3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3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3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3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3">
      <c r="A75" s="14" t="s">
        <v>0</v>
      </c>
      <c r="B75" s="5">
        <v>5</v>
      </c>
      <c r="C75" s="5">
        <v>5</v>
      </c>
      <c r="D75" s="5">
        <v>5</v>
      </c>
      <c r="E75" s="2"/>
      <c r="F75" s="3"/>
      <c r="G75" s="8">
        <f t="shared" si="2"/>
        <v>0</v>
      </c>
      <c r="H75" s="5"/>
      <c r="I75" s="5"/>
      <c r="J75" s="5"/>
      <c r="K75" s="5"/>
      <c r="L75" s="5"/>
    </row>
    <row r="76" spans="1:12" x14ac:dyDescent="0.3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3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3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3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3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3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3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3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3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3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3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3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3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3">
      <c r="A89" s="12" t="s">
        <v>37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3">
      <c r="A90" s="14" t="s">
        <v>18</v>
      </c>
      <c r="B90" s="6">
        <v>3</v>
      </c>
      <c r="C90" s="3" t="s">
        <v>78</v>
      </c>
      <c r="D90" s="3" t="s">
        <v>78</v>
      </c>
      <c r="E90" s="3" t="s">
        <v>78</v>
      </c>
      <c r="F90" s="5"/>
      <c r="G90" s="5"/>
      <c r="H90" s="5"/>
      <c r="I90" s="6"/>
      <c r="J90" s="6"/>
      <c r="K90" s="6"/>
      <c r="L90" s="5"/>
    </row>
    <row r="91" spans="1:12" x14ac:dyDescent="0.3">
      <c r="A91" s="14" t="s">
        <v>29</v>
      </c>
      <c r="B91" s="6">
        <v>1</v>
      </c>
      <c r="C91" s="3" t="s">
        <v>78</v>
      </c>
      <c r="D91" s="3" t="s">
        <v>78</v>
      </c>
      <c r="E91" s="3" t="s">
        <v>78</v>
      </c>
      <c r="F91" s="5"/>
      <c r="G91" s="5"/>
      <c r="H91" s="5"/>
      <c r="I91" s="6"/>
      <c r="J91" s="6"/>
      <c r="K91" s="6"/>
      <c r="L91" s="5"/>
    </row>
    <row r="92" spans="1:12" x14ac:dyDescent="0.3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3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3">
      <c r="A94" s="18" t="s">
        <v>39</v>
      </c>
    </row>
    <row r="95" spans="1:12" x14ac:dyDescent="0.3">
      <c r="A95" s="16"/>
    </row>
    <row r="96" spans="1:12" x14ac:dyDescent="0.3">
      <c r="A96" s="16"/>
    </row>
    <row r="97" spans="1:1" x14ac:dyDescent="0.3">
      <c r="A97" s="16"/>
    </row>
    <row r="98" spans="1:1" x14ac:dyDescent="0.3">
      <c r="A98" s="16"/>
    </row>
    <row r="99" spans="1:1" x14ac:dyDescent="0.3">
      <c r="A99" s="16"/>
    </row>
    <row r="100" spans="1:1" x14ac:dyDescent="0.3">
      <c r="A100" s="16"/>
    </row>
    <row r="101" spans="1:1" x14ac:dyDescent="0.3">
      <c r="A101" s="16"/>
    </row>
    <row r="102" spans="1:1" x14ac:dyDescent="0.3">
      <c r="A102" s="16"/>
    </row>
    <row r="103" spans="1:1" x14ac:dyDescent="0.3">
      <c r="A103" s="16"/>
    </row>
    <row r="104" spans="1:1" x14ac:dyDescent="0.3">
      <c r="A104" s="16"/>
    </row>
    <row r="105" spans="1:1" x14ac:dyDescent="0.3">
      <c r="A105" s="16"/>
    </row>
    <row r="106" spans="1:1" x14ac:dyDescent="0.3">
      <c r="A106" s="16"/>
    </row>
    <row r="107" spans="1:1" x14ac:dyDescent="0.3">
      <c r="A107" s="16"/>
    </row>
    <row r="108" spans="1:1" x14ac:dyDescent="0.3">
      <c r="A108" s="16"/>
    </row>
    <row r="109" spans="1:1" x14ac:dyDescent="0.3">
      <c r="A109" s="16"/>
    </row>
    <row r="110" spans="1:1" x14ac:dyDescent="0.3">
      <c r="A110" s="16"/>
    </row>
    <row r="111" spans="1:1" x14ac:dyDescent="0.3">
      <c r="A111" s="16"/>
    </row>
    <row r="112" spans="1:1" x14ac:dyDescent="0.3">
      <c r="A112" s="16"/>
    </row>
    <row r="113" spans="1:1" x14ac:dyDescent="0.3">
      <c r="A113" s="16"/>
    </row>
    <row r="114" spans="1:1" x14ac:dyDescent="0.3">
      <c r="A114" s="16"/>
    </row>
    <row r="115" spans="1:1" x14ac:dyDescent="0.3">
      <c r="A115" s="16"/>
    </row>
    <row r="116" spans="1:1" x14ac:dyDescent="0.3">
      <c r="A116" s="16"/>
    </row>
    <row r="117" spans="1:1" x14ac:dyDescent="0.3">
      <c r="A117" s="17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2015-10-17T21:52:13Z</dcterms:modified>
</cp:coreProperties>
</file>